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ban\Documents\verejné obstarávania_zdrave regiony\vzdelávanie 2020\Korigendum 1_20200103\"/>
    </mc:Choice>
  </mc:AlternateContent>
  <xr:revisionPtr revIDLastSave="0" documentId="13_ncr:1_{219E9CFA-3451-4646-9016-03CFA058F920}" xr6:coauthVersionLast="45" xr6:coauthVersionMax="45" xr10:uidLastSave="{00000000-0000-0000-0000-000000000000}"/>
  <bookViews>
    <workbookView xWindow="-108" yWindow="-108" windowWidth="23256" windowHeight="12576" xr2:uid="{CBAC087D-5E5D-463D-947B-CB9BBB4F6000}"/>
  </bookViews>
  <sheets>
    <sheet name="Detaily ku školeniam" sheetId="2" r:id="rId1"/>
  </sheets>
  <definedNames>
    <definedName name="_xlnm._FilterDatabase" localSheetId="0" hidden="1">'Detaily ku školeniam'!$A$2:$AFN$43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D3" i="2" l="1"/>
  <c r="CC3" i="2"/>
  <c r="CB3" i="2"/>
  <c r="BW4" i="2" l="1"/>
  <c r="BW5" i="2"/>
  <c r="BW6" i="2"/>
  <c r="BW7" i="2"/>
  <c r="BW8" i="2"/>
  <c r="BW9" i="2"/>
  <c r="BW10" i="2"/>
  <c r="BW11" i="2"/>
  <c r="BW12" i="2"/>
  <c r="BW13" i="2"/>
  <c r="BW14" i="2"/>
  <c r="BW15" i="2"/>
  <c r="BW16" i="2"/>
  <c r="BW17" i="2"/>
  <c r="BW18" i="2"/>
  <c r="BW19" i="2"/>
  <c r="BW20" i="2"/>
  <c r="BW21" i="2"/>
  <c r="BW22" i="2"/>
  <c r="BW23" i="2"/>
  <c r="BW24" i="2"/>
  <c r="BW25" i="2"/>
  <c r="BW26" i="2"/>
  <c r="BW27" i="2"/>
  <c r="BW28" i="2"/>
  <c r="BW29" i="2"/>
  <c r="BW30" i="2"/>
  <c r="BW31" i="2"/>
  <c r="BW32" i="2"/>
  <c r="BW33" i="2"/>
  <c r="BW34" i="2"/>
  <c r="BW35" i="2"/>
  <c r="BW36" i="2"/>
  <c r="BW37" i="2"/>
  <c r="BW38" i="2"/>
  <c r="BW39" i="2"/>
  <c r="BW3" i="2"/>
  <c r="BZ6" i="2" l="1"/>
  <c r="BZ7" i="2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Z26" i="2"/>
  <c r="BZ27" i="2"/>
  <c r="BZ28" i="2"/>
  <c r="BZ29" i="2"/>
  <c r="BZ30" i="2"/>
  <c r="BZ31" i="2"/>
  <c r="BZ32" i="2"/>
  <c r="BZ33" i="2"/>
  <c r="BZ34" i="2"/>
  <c r="BZ35" i="2"/>
  <c r="BZ36" i="2"/>
  <c r="BZ37" i="2"/>
  <c r="BZ38" i="2"/>
  <c r="BZ39" i="2"/>
  <c r="BZ4" i="2"/>
  <c r="BZ5" i="2"/>
  <c r="BZ3" i="2"/>
  <c r="BQ4" i="2"/>
  <c r="BR4" i="2" s="1"/>
  <c r="BQ5" i="2"/>
  <c r="BR5" i="2" s="1"/>
  <c r="BQ6" i="2"/>
  <c r="BR6" i="2" s="1"/>
  <c r="BQ7" i="2"/>
  <c r="BR7" i="2" s="1"/>
  <c r="BQ8" i="2"/>
  <c r="BR8" i="2" s="1"/>
  <c r="BQ9" i="2"/>
  <c r="BR9" i="2" s="1"/>
  <c r="BQ10" i="2"/>
  <c r="BR10" i="2" s="1"/>
  <c r="BQ11" i="2"/>
  <c r="BR11" i="2" s="1"/>
  <c r="BQ12" i="2"/>
  <c r="BR12" i="2" s="1"/>
  <c r="BQ13" i="2"/>
  <c r="BR13" i="2" s="1"/>
  <c r="BQ14" i="2"/>
  <c r="BR14" i="2" s="1"/>
  <c r="BQ15" i="2"/>
  <c r="BR15" i="2" s="1"/>
  <c r="BQ16" i="2"/>
  <c r="BR16" i="2" s="1"/>
  <c r="BQ17" i="2"/>
  <c r="BR17" i="2" s="1"/>
  <c r="BQ18" i="2"/>
  <c r="BR18" i="2" s="1"/>
  <c r="BQ19" i="2"/>
  <c r="BR19" i="2" s="1"/>
  <c r="BQ20" i="2"/>
  <c r="BR20" i="2" s="1"/>
  <c r="BQ21" i="2"/>
  <c r="BR21" i="2" s="1"/>
  <c r="BQ22" i="2"/>
  <c r="BR22" i="2" s="1"/>
  <c r="BQ23" i="2"/>
  <c r="BR23" i="2" s="1"/>
  <c r="BQ24" i="2"/>
  <c r="BR24" i="2" s="1"/>
  <c r="BQ25" i="2"/>
  <c r="BR25" i="2" s="1"/>
  <c r="BQ26" i="2"/>
  <c r="BR26" i="2" s="1"/>
  <c r="BQ27" i="2"/>
  <c r="BR27" i="2" s="1"/>
  <c r="BQ28" i="2"/>
  <c r="BR28" i="2" s="1"/>
  <c r="BQ29" i="2"/>
  <c r="BR29" i="2" s="1"/>
  <c r="BQ30" i="2"/>
  <c r="BR30" i="2" s="1"/>
  <c r="BQ31" i="2"/>
  <c r="BR31" i="2" s="1"/>
  <c r="BQ32" i="2"/>
  <c r="BR32" i="2" s="1"/>
  <c r="BQ33" i="2"/>
  <c r="BR33" i="2" s="1"/>
  <c r="BQ34" i="2"/>
  <c r="BR34" i="2" s="1"/>
  <c r="BQ35" i="2"/>
  <c r="BR35" i="2" s="1"/>
  <c r="BQ36" i="2"/>
  <c r="BR36" i="2" s="1"/>
  <c r="BQ37" i="2"/>
  <c r="BR37" i="2" s="1"/>
  <c r="BQ38" i="2"/>
  <c r="BR38" i="2" s="1"/>
  <c r="BQ39" i="2"/>
  <c r="BR39" i="2" s="1"/>
  <c r="BQ3" i="2"/>
  <c r="BR3" i="2" s="1"/>
  <c r="BL4" i="2"/>
  <c r="BM4" i="2" s="1"/>
  <c r="BL5" i="2"/>
  <c r="BM5" i="2" s="1"/>
  <c r="BL6" i="2"/>
  <c r="BM6" i="2" s="1"/>
  <c r="BL7" i="2"/>
  <c r="BM7" i="2" s="1"/>
  <c r="BL8" i="2"/>
  <c r="BM8" i="2" s="1"/>
  <c r="BL9" i="2"/>
  <c r="BM9" i="2" s="1"/>
  <c r="BL10" i="2"/>
  <c r="BM10" i="2" s="1"/>
  <c r="BL11" i="2"/>
  <c r="BM11" i="2" s="1"/>
  <c r="BL12" i="2"/>
  <c r="BM12" i="2" s="1"/>
  <c r="BL13" i="2"/>
  <c r="BM13" i="2" s="1"/>
  <c r="BL14" i="2"/>
  <c r="BM14" i="2" s="1"/>
  <c r="BL15" i="2"/>
  <c r="BM15" i="2" s="1"/>
  <c r="BL16" i="2"/>
  <c r="BM16" i="2" s="1"/>
  <c r="BL17" i="2"/>
  <c r="BM17" i="2" s="1"/>
  <c r="BL18" i="2"/>
  <c r="BM18" i="2" s="1"/>
  <c r="BL19" i="2"/>
  <c r="BM19" i="2" s="1"/>
  <c r="BL20" i="2"/>
  <c r="BM20" i="2" s="1"/>
  <c r="BL21" i="2"/>
  <c r="BM21" i="2" s="1"/>
  <c r="BL22" i="2"/>
  <c r="BM22" i="2" s="1"/>
  <c r="BL23" i="2"/>
  <c r="BM23" i="2" s="1"/>
  <c r="BL24" i="2"/>
  <c r="BM24" i="2" s="1"/>
  <c r="BL25" i="2"/>
  <c r="BM25" i="2" s="1"/>
  <c r="BL26" i="2"/>
  <c r="BM26" i="2" s="1"/>
  <c r="BL27" i="2"/>
  <c r="BM27" i="2" s="1"/>
  <c r="BL28" i="2"/>
  <c r="BM28" i="2" s="1"/>
  <c r="BL29" i="2"/>
  <c r="BM29" i="2" s="1"/>
  <c r="BL30" i="2"/>
  <c r="BM30" i="2" s="1"/>
  <c r="BL31" i="2"/>
  <c r="BM31" i="2" s="1"/>
  <c r="BL32" i="2"/>
  <c r="BM32" i="2" s="1"/>
  <c r="BL33" i="2"/>
  <c r="BM33" i="2" s="1"/>
  <c r="BL34" i="2"/>
  <c r="BM34" i="2" s="1"/>
  <c r="BL35" i="2"/>
  <c r="BM35" i="2" s="1"/>
  <c r="BL36" i="2"/>
  <c r="BM36" i="2" s="1"/>
  <c r="BL37" i="2"/>
  <c r="BM37" i="2" s="1"/>
  <c r="BL38" i="2"/>
  <c r="BM38" i="2" s="1"/>
  <c r="BL39" i="2"/>
  <c r="BM39" i="2" s="1"/>
  <c r="BL3" i="2"/>
  <c r="BM3" i="2" s="1"/>
  <c r="BF4" i="2"/>
  <c r="BH4" i="2" s="1"/>
  <c r="BF5" i="2"/>
  <c r="BH5" i="2" s="1"/>
  <c r="BF6" i="2"/>
  <c r="BH6" i="2" s="1"/>
  <c r="BF7" i="2"/>
  <c r="BH7" i="2" s="1"/>
  <c r="BF8" i="2"/>
  <c r="BH8" i="2" s="1"/>
  <c r="BF9" i="2"/>
  <c r="BH9" i="2" s="1"/>
  <c r="BF10" i="2"/>
  <c r="BH10" i="2" s="1"/>
  <c r="BF11" i="2"/>
  <c r="BH11" i="2" s="1"/>
  <c r="BF12" i="2"/>
  <c r="BH12" i="2" s="1"/>
  <c r="BF13" i="2"/>
  <c r="BH13" i="2" s="1"/>
  <c r="BF14" i="2"/>
  <c r="BH14" i="2" s="1"/>
  <c r="BF15" i="2"/>
  <c r="BH15" i="2" s="1"/>
  <c r="BF16" i="2"/>
  <c r="BH16" i="2" s="1"/>
  <c r="BF17" i="2"/>
  <c r="BH17" i="2" s="1"/>
  <c r="BF18" i="2"/>
  <c r="BH18" i="2" s="1"/>
  <c r="BF19" i="2"/>
  <c r="BH19" i="2" s="1"/>
  <c r="BF20" i="2"/>
  <c r="BH20" i="2" s="1"/>
  <c r="BF21" i="2"/>
  <c r="BH21" i="2" s="1"/>
  <c r="BF22" i="2"/>
  <c r="BH22" i="2" s="1"/>
  <c r="BF23" i="2"/>
  <c r="BH23" i="2" s="1"/>
  <c r="BF24" i="2"/>
  <c r="BH24" i="2" s="1"/>
  <c r="BF25" i="2"/>
  <c r="BH25" i="2" s="1"/>
  <c r="BF26" i="2"/>
  <c r="BH26" i="2" s="1"/>
  <c r="BF27" i="2"/>
  <c r="BH27" i="2" s="1"/>
  <c r="BF28" i="2"/>
  <c r="BH28" i="2" s="1"/>
  <c r="BF29" i="2"/>
  <c r="BH29" i="2" s="1"/>
  <c r="BF30" i="2"/>
  <c r="BH30" i="2" s="1"/>
  <c r="BF31" i="2"/>
  <c r="BH31" i="2" s="1"/>
  <c r="BF32" i="2"/>
  <c r="BH32" i="2" s="1"/>
  <c r="BF33" i="2"/>
  <c r="BH33" i="2" s="1"/>
  <c r="BF34" i="2"/>
  <c r="BH34" i="2" s="1"/>
  <c r="BF35" i="2"/>
  <c r="BH35" i="2" s="1"/>
  <c r="BF36" i="2"/>
  <c r="BH36" i="2" s="1"/>
  <c r="BF37" i="2"/>
  <c r="BH37" i="2" s="1"/>
  <c r="BF38" i="2"/>
  <c r="BH38" i="2" s="1"/>
  <c r="BF39" i="2"/>
  <c r="BH39" i="2" s="1"/>
  <c r="BC4" i="2"/>
  <c r="BE4" i="2" s="1"/>
  <c r="BC5" i="2"/>
  <c r="BE5" i="2" s="1"/>
  <c r="BC6" i="2"/>
  <c r="BE6" i="2" s="1"/>
  <c r="BC7" i="2"/>
  <c r="BE7" i="2" s="1"/>
  <c r="BC8" i="2"/>
  <c r="BE8" i="2" s="1"/>
  <c r="BC9" i="2"/>
  <c r="BE9" i="2" s="1"/>
  <c r="BC10" i="2"/>
  <c r="BE10" i="2" s="1"/>
  <c r="BC11" i="2"/>
  <c r="BE11" i="2" s="1"/>
  <c r="BC12" i="2"/>
  <c r="BE12" i="2" s="1"/>
  <c r="BC13" i="2"/>
  <c r="BE13" i="2" s="1"/>
  <c r="BC14" i="2"/>
  <c r="BE14" i="2" s="1"/>
  <c r="BC15" i="2"/>
  <c r="BE15" i="2" s="1"/>
  <c r="BC16" i="2"/>
  <c r="BE16" i="2" s="1"/>
  <c r="BC17" i="2"/>
  <c r="BE17" i="2" s="1"/>
  <c r="BC18" i="2"/>
  <c r="BE18" i="2" s="1"/>
  <c r="BC19" i="2"/>
  <c r="BE19" i="2" s="1"/>
  <c r="BC20" i="2"/>
  <c r="BE20" i="2" s="1"/>
  <c r="BC21" i="2"/>
  <c r="BE21" i="2" s="1"/>
  <c r="BC22" i="2"/>
  <c r="BE22" i="2" s="1"/>
  <c r="BC23" i="2"/>
  <c r="BE23" i="2" s="1"/>
  <c r="BC24" i="2"/>
  <c r="BE24" i="2" s="1"/>
  <c r="BC25" i="2"/>
  <c r="BE25" i="2" s="1"/>
  <c r="BC26" i="2"/>
  <c r="BE26" i="2" s="1"/>
  <c r="BC27" i="2"/>
  <c r="BE27" i="2" s="1"/>
  <c r="BC28" i="2"/>
  <c r="BE28" i="2" s="1"/>
  <c r="BC29" i="2"/>
  <c r="BE29" i="2" s="1"/>
  <c r="BC30" i="2"/>
  <c r="BE30" i="2" s="1"/>
  <c r="BC31" i="2"/>
  <c r="BE31" i="2" s="1"/>
  <c r="BC32" i="2"/>
  <c r="BE32" i="2" s="1"/>
  <c r="BC33" i="2"/>
  <c r="BE33" i="2" s="1"/>
  <c r="BC34" i="2"/>
  <c r="BE34" i="2" s="1"/>
  <c r="BC35" i="2"/>
  <c r="BE35" i="2" s="1"/>
  <c r="BC36" i="2"/>
  <c r="BE36" i="2" s="1"/>
  <c r="BC37" i="2"/>
  <c r="BE37" i="2" s="1"/>
  <c r="BC38" i="2"/>
  <c r="BE38" i="2" s="1"/>
  <c r="BC39" i="2"/>
  <c r="BE39" i="2" s="1"/>
  <c r="BF3" i="2"/>
  <c r="BH3" i="2" s="1"/>
  <c r="BC3" i="2"/>
  <c r="BE3" i="2" s="1"/>
  <c r="AZ4" i="2"/>
  <c r="BB4" i="2" s="1"/>
  <c r="AZ5" i="2"/>
  <c r="BB5" i="2" s="1"/>
  <c r="AZ6" i="2"/>
  <c r="BB6" i="2" s="1"/>
  <c r="AZ7" i="2"/>
  <c r="BB7" i="2" s="1"/>
  <c r="AZ8" i="2"/>
  <c r="BB8" i="2" s="1"/>
  <c r="AZ9" i="2"/>
  <c r="BB9" i="2" s="1"/>
  <c r="AZ10" i="2"/>
  <c r="BB10" i="2" s="1"/>
  <c r="AZ11" i="2"/>
  <c r="BB11" i="2" s="1"/>
  <c r="AZ12" i="2"/>
  <c r="BB12" i="2" s="1"/>
  <c r="AZ13" i="2"/>
  <c r="BB13" i="2" s="1"/>
  <c r="AZ14" i="2"/>
  <c r="BB14" i="2" s="1"/>
  <c r="AZ15" i="2"/>
  <c r="BB15" i="2" s="1"/>
  <c r="AZ16" i="2"/>
  <c r="BB16" i="2" s="1"/>
  <c r="AZ17" i="2"/>
  <c r="BB17" i="2" s="1"/>
  <c r="AZ18" i="2"/>
  <c r="BB18" i="2" s="1"/>
  <c r="AZ19" i="2"/>
  <c r="BB19" i="2" s="1"/>
  <c r="AZ20" i="2"/>
  <c r="BB20" i="2" s="1"/>
  <c r="AZ21" i="2"/>
  <c r="BB21" i="2" s="1"/>
  <c r="AZ22" i="2"/>
  <c r="BB22" i="2" s="1"/>
  <c r="AZ23" i="2"/>
  <c r="BB23" i="2" s="1"/>
  <c r="AZ24" i="2"/>
  <c r="BB24" i="2" s="1"/>
  <c r="AZ25" i="2"/>
  <c r="BB25" i="2" s="1"/>
  <c r="AZ26" i="2"/>
  <c r="BB26" i="2" s="1"/>
  <c r="AZ27" i="2"/>
  <c r="BB27" i="2" s="1"/>
  <c r="AZ28" i="2"/>
  <c r="BB28" i="2" s="1"/>
  <c r="AZ29" i="2"/>
  <c r="BB29" i="2" s="1"/>
  <c r="AZ30" i="2"/>
  <c r="BB30" i="2" s="1"/>
  <c r="AZ31" i="2"/>
  <c r="BB31" i="2" s="1"/>
  <c r="AZ32" i="2"/>
  <c r="BB32" i="2" s="1"/>
  <c r="AZ33" i="2"/>
  <c r="BB33" i="2" s="1"/>
  <c r="AZ34" i="2"/>
  <c r="BB34" i="2" s="1"/>
  <c r="AZ35" i="2"/>
  <c r="BB35" i="2" s="1"/>
  <c r="AZ36" i="2"/>
  <c r="BB36" i="2" s="1"/>
  <c r="AZ37" i="2"/>
  <c r="BB37" i="2" s="1"/>
  <c r="AZ38" i="2"/>
  <c r="BB38" i="2" s="1"/>
  <c r="AZ39" i="2"/>
  <c r="BB39" i="2" s="1"/>
  <c r="AZ3" i="2"/>
  <c r="BB3" i="2" s="1"/>
  <c r="AW4" i="2"/>
  <c r="AY4" i="2" s="1"/>
  <c r="AW5" i="2"/>
  <c r="AY5" i="2" s="1"/>
  <c r="AW6" i="2"/>
  <c r="AY6" i="2" s="1"/>
  <c r="AW7" i="2"/>
  <c r="AY7" i="2" s="1"/>
  <c r="AW8" i="2"/>
  <c r="AY8" i="2" s="1"/>
  <c r="AW9" i="2"/>
  <c r="AY9" i="2" s="1"/>
  <c r="AW10" i="2"/>
  <c r="AY10" i="2" s="1"/>
  <c r="AW11" i="2"/>
  <c r="AY11" i="2" s="1"/>
  <c r="AW12" i="2"/>
  <c r="AY12" i="2" s="1"/>
  <c r="AW13" i="2"/>
  <c r="AY13" i="2" s="1"/>
  <c r="AW14" i="2"/>
  <c r="AY14" i="2" s="1"/>
  <c r="AW15" i="2"/>
  <c r="AY15" i="2" s="1"/>
  <c r="AW16" i="2"/>
  <c r="AY16" i="2" s="1"/>
  <c r="AW17" i="2"/>
  <c r="AY17" i="2" s="1"/>
  <c r="AW18" i="2"/>
  <c r="AY18" i="2" s="1"/>
  <c r="AW19" i="2"/>
  <c r="AY19" i="2" s="1"/>
  <c r="AW20" i="2"/>
  <c r="AY20" i="2" s="1"/>
  <c r="AW21" i="2"/>
  <c r="AY21" i="2" s="1"/>
  <c r="AW22" i="2"/>
  <c r="AY22" i="2" s="1"/>
  <c r="AW23" i="2"/>
  <c r="AY23" i="2" s="1"/>
  <c r="AW24" i="2"/>
  <c r="AY24" i="2" s="1"/>
  <c r="AW25" i="2"/>
  <c r="AY25" i="2" s="1"/>
  <c r="AW26" i="2"/>
  <c r="AY26" i="2" s="1"/>
  <c r="AW27" i="2"/>
  <c r="AY27" i="2" s="1"/>
  <c r="AW28" i="2"/>
  <c r="AY28" i="2" s="1"/>
  <c r="AW29" i="2"/>
  <c r="AY29" i="2" s="1"/>
  <c r="AW30" i="2"/>
  <c r="AY30" i="2" s="1"/>
  <c r="AW31" i="2"/>
  <c r="AY31" i="2" s="1"/>
  <c r="AW32" i="2"/>
  <c r="AY32" i="2" s="1"/>
  <c r="AW33" i="2"/>
  <c r="AY33" i="2" s="1"/>
  <c r="AW34" i="2"/>
  <c r="AY34" i="2" s="1"/>
  <c r="AW35" i="2"/>
  <c r="AY35" i="2" s="1"/>
  <c r="AW36" i="2"/>
  <c r="AY36" i="2" s="1"/>
  <c r="AW37" i="2"/>
  <c r="AY37" i="2" s="1"/>
  <c r="AW38" i="2"/>
  <c r="AY38" i="2" s="1"/>
  <c r="AW39" i="2"/>
  <c r="AY39" i="2" s="1"/>
  <c r="AW3" i="2"/>
  <c r="AY3" i="2" s="1"/>
  <c r="AT7" i="2"/>
  <c r="AV7" i="2" s="1"/>
  <c r="AT8" i="2"/>
  <c r="AV8" i="2" s="1"/>
  <c r="AT9" i="2"/>
  <c r="AV9" i="2" s="1"/>
  <c r="AT10" i="2"/>
  <c r="AV10" i="2" s="1"/>
  <c r="AT11" i="2"/>
  <c r="AV11" i="2" s="1"/>
  <c r="AT12" i="2"/>
  <c r="AV12" i="2" s="1"/>
  <c r="AT13" i="2"/>
  <c r="AV13" i="2" s="1"/>
  <c r="AT14" i="2"/>
  <c r="AV14" i="2" s="1"/>
  <c r="AT15" i="2"/>
  <c r="AV15" i="2" s="1"/>
  <c r="AT16" i="2"/>
  <c r="AV16" i="2" s="1"/>
  <c r="AT17" i="2"/>
  <c r="AV17" i="2" s="1"/>
  <c r="AT18" i="2"/>
  <c r="AV18" i="2" s="1"/>
  <c r="AT19" i="2"/>
  <c r="AV19" i="2" s="1"/>
  <c r="AT20" i="2"/>
  <c r="AV20" i="2" s="1"/>
  <c r="AT21" i="2"/>
  <c r="AV21" i="2" s="1"/>
  <c r="AT22" i="2"/>
  <c r="AV22" i="2" s="1"/>
  <c r="AT23" i="2"/>
  <c r="AV23" i="2" s="1"/>
  <c r="AT24" i="2"/>
  <c r="AV24" i="2" s="1"/>
  <c r="AT25" i="2"/>
  <c r="AV25" i="2" s="1"/>
  <c r="AT26" i="2"/>
  <c r="AV26" i="2" s="1"/>
  <c r="AT27" i="2"/>
  <c r="AV27" i="2" s="1"/>
  <c r="AT28" i="2"/>
  <c r="AV28" i="2" s="1"/>
  <c r="AT29" i="2"/>
  <c r="AV29" i="2" s="1"/>
  <c r="AT30" i="2"/>
  <c r="AV30" i="2" s="1"/>
  <c r="AT31" i="2"/>
  <c r="AV31" i="2" s="1"/>
  <c r="AT32" i="2"/>
  <c r="AV32" i="2" s="1"/>
  <c r="AT33" i="2"/>
  <c r="AV33" i="2" s="1"/>
  <c r="AT34" i="2"/>
  <c r="AV34" i="2" s="1"/>
  <c r="AT35" i="2"/>
  <c r="AV35" i="2" s="1"/>
  <c r="AT36" i="2"/>
  <c r="AV36" i="2" s="1"/>
  <c r="AT37" i="2"/>
  <c r="AV37" i="2" s="1"/>
  <c r="AT38" i="2"/>
  <c r="AV38" i="2" s="1"/>
  <c r="AT39" i="2"/>
  <c r="AV39" i="2" s="1"/>
  <c r="AT4" i="2"/>
  <c r="AV4" i="2" s="1"/>
  <c r="AT5" i="2"/>
  <c r="AV5" i="2" s="1"/>
  <c r="AT6" i="2"/>
  <c r="AV6" i="2" s="1"/>
  <c r="AT3" i="2"/>
  <c r="AV3" i="2" s="1"/>
  <c r="CA37" i="2" l="1"/>
  <c r="CA38" i="2"/>
  <c r="CA3" i="2"/>
  <c r="CA6" i="2"/>
  <c r="CA34" i="2"/>
  <c r="CA26" i="2"/>
  <c r="CA18" i="2"/>
  <c r="CA10" i="2"/>
  <c r="CA9" i="2"/>
  <c r="CA25" i="2"/>
  <c r="CA16" i="2"/>
  <c r="CA33" i="2"/>
  <c r="CA4" i="2"/>
  <c r="CA8" i="2"/>
  <c r="CA23" i="2"/>
  <c r="CA7" i="2"/>
  <c r="CA5" i="2"/>
  <c r="CA17" i="2"/>
  <c r="CA32" i="2"/>
  <c r="CA24" i="2"/>
  <c r="CA31" i="2"/>
  <c r="CA15" i="2"/>
  <c r="CA30" i="2"/>
  <c r="CA22" i="2"/>
  <c r="CA14" i="2"/>
  <c r="CA35" i="2"/>
  <c r="CA27" i="2"/>
  <c r="CA19" i="2"/>
  <c r="CA11" i="2"/>
  <c r="CA29" i="2"/>
  <c r="CA21" i="2"/>
  <c r="CA13" i="2"/>
  <c r="CA36" i="2"/>
  <c r="CA28" i="2"/>
  <c r="CA20" i="2"/>
  <c r="CA12" i="2"/>
  <c r="CA39" i="2"/>
  <c r="CA41" i="2" l="1"/>
</calcChain>
</file>

<file path=xl/sharedStrings.xml><?xml version="1.0" encoding="utf-8"?>
<sst xmlns="http://schemas.openxmlformats.org/spreadsheetml/2006/main" count="526" uniqueCount="194">
  <si>
    <t>D</t>
  </si>
  <si>
    <t>Miesto školenia</t>
  </si>
  <si>
    <t>Termín</t>
  </si>
  <si>
    <t>Názov školenia</t>
  </si>
  <si>
    <t>Typ školenia</t>
  </si>
  <si>
    <t>Dĺžka školenia - deň/h.</t>
  </si>
  <si>
    <t>Počet účastníkov</t>
  </si>
  <si>
    <t>Počet - ústredie</t>
  </si>
  <si>
    <t>Počet lektorov</t>
  </si>
  <si>
    <t>Raňajky</t>
  </si>
  <si>
    <t>Obed</t>
  </si>
  <si>
    <t>Večera</t>
  </si>
  <si>
    <t>A</t>
  </si>
  <si>
    <t>B</t>
  </si>
  <si>
    <t>C</t>
  </si>
  <si>
    <t>2-posteľ/os.</t>
  </si>
  <si>
    <t>Vysvetlivky</t>
  </si>
  <si>
    <t>KAOZ + ústredie - míting</t>
  </si>
  <si>
    <t>1/8</t>
  </si>
  <si>
    <t>E</t>
  </si>
  <si>
    <t>2/16</t>
  </si>
  <si>
    <t>20. - 22.01.2020</t>
  </si>
  <si>
    <t>2,5/18</t>
  </si>
  <si>
    <t>20</t>
  </si>
  <si>
    <t>1 lektor + 1 expert vzd. + Expert pre terén + 2x odborný asistent pre vzd.</t>
  </si>
  <si>
    <t>27. - 28.1.2020</t>
  </si>
  <si>
    <t>AOZN I.blok - I.časť</t>
  </si>
  <si>
    <t>06. - 07.02.2020</t>
  </si>
  <si>
    <t>Špecializované vzdelávanie I.blok - I.časť</t>
  </si>
  <si>
    <t>AOZN I.blok - II.časť</t>
  </si>
  <si>
    <t>27. - 28.02.2020</t>
  </si>
  <si>
    <t>10</t>
  </si>
  <si>
    <t>1</t>
  </si>
  <si>
    <t>1 lektor + 1 expert pre vzdelávanie + 2x odborný asistent pre vzd</t>
  </si>
  <si>
    <t>5x expert + 5 x ústredie</t>
  </si>
  <si>
    <t>2x lektor + 1 expert +  2x odborný asistent pre vzd.</t>
  </si>
  <si>
    <t>25</t>
  </si>
  <si>
    <r>
      <rPr>
        <b/>
        <sz val="11"/>
        <rFont val="Calibri"/>
        <family val="2"/>
        <charset val="238"/>
        <scheme val="minor"/>
      </rPr>
      <t>0.deň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sz val="9"/>
        <color theme="1"/>
        <rFont val="Calibri"/>
        <family val="2"/>
        <charset val="238"/>
        <scheme val="minor"/>
      </rPr>
      <t>(príchod jeden deň pred realizáciou školenia/mítingu)</t>
    </r>
  </si>
  <si>
    <t>10x1noc</t>
  </si>
  <si>
    <t>7x1noc</t>
  </si>
  <si>
    <t>3-posteľ/os.</t>
  </si>
  <si>
    <t>4x2noci</t>
  </si>
  <si>
    <t>3x2noci</t>
  </si>
  <si>
    <t xml:space="preserve">V rámci obedov a coffebreakov sa zúčastní Expert pre terén - účastník vzdelávania ako lektor.
Ústredie aj účastníci školenia prichádzajú na školenie v deň školenia. </t>
  </si>
  <si>
    <t>Ústredie prichádza na míting deň pred konaním mítingu.</t>
  </si>
  <si>
    <t>5x2noci</t>
  </si>
  <si>
    <t>13x1noc</t>
  </si>
  <si>
    <t>1x1noc</t>
  </si>
  <si>
    <t>Ústredie  a lektori prichádzajú na míting deň pred konaním školenia.</t>
  </si>
  <si>
    <t>10x2noci</t>
  </si>
  <si>
    <t>11x1noc</t>
  </si>
  <si>
    <t>03. - 05.03.2020</t>
  </si>
  <si>
    <t>15</t>
  </si>
  <si>
    <t>1x2noci</t>
  </si>
  <si>
    <t>6x2noci</t>
  </si>
  <si>
    <t>12. - 13.03.2020</t>
  </si>
  <si>
    <t>Špecializované vzdelávanie I.blok - II.časť</t>
  </si>
  <si>
    <t>Špecializované vzdelávanie I.blok - III.časť</t>
  </si>
  <si>
    <t>17.03.2020</t>
  </si>
  <si>
    <t>0.deň pred začiatkom školenia - termín</t>
  </si>
  <si>
    <t>2x lektor + 1 expert +  1x odborný asistent pre vzd.</t>
  </si>
  <si>
    <r>
      <rPr>
        <b/>
        <sz val="11"/>
        <color theme="1"/>
        <rFont val="Calibri"/>
        <family val="2"/>
        <charset val="238"/>
        <scheme val="minor"/>
      </rPr>
      <t>3.deň</t>
    </r>
    <r>
      <rPr>
        <sz val="11"/>
        <color theme="1"/>
        <rFont val="Calibri"/>
        <family val="2"/>
        <charset val="238"/>
        <scheme val="minor"/>
      </rPr>
      <t xml:space="preserve"> 
školenia/míting
(týka sa iba vstupného vzdelávania)</t>
    </r>
  </si>
  <si>
    <t>APZ I.blok, skupina A1/A2</t>
  </si>
  <si>
    <t>10. - 13.03.2020</t>
  </si>
  <si>
    <t>17. - 20.03.2020</t>
  </si>
  <si>
    <t>APZ I.blok, skupina A3/A4</t>
  </si>
  <si>
    <t>24. - 27.03.2020</t>
  </si>
  <si>
    <t>APZ I.blok, skupina A5/A6</t>
  </si>
  <si>
    <t>31 - 03.04.2020</t>
  </si>
  <si>
    <t>APZ I.blok, skupina A7/A8</t>
  </si>
  <si>
    <t>07. - 08.04.2020</t>
  </si>
  <si>
    <t>AOZN I.blok - III.časť</t>
  </si>
  <si>
    <t>16. - 17.04.2020</t>
  </si>
  <si>
    <t>Špecializované vzdelávanie I.blok - IV.časť</t>
  </si>
  <si>
    <t>21 - 24.04.2020</t>
  </si>
  <si>
    <t>APZ I.blok, skupina A11/A10</t>
  </si>
  <si>
    <t>28 - 29.04.2020</t>
  </si>
  <si>
    <t>APZ I.blok, skupina A9</t>
  </si>
  <si>
    <t>30.04.2020</t>
  </si>
  <si>
    <t>APZ I.blok, skupina A12</t>
  </si>
  <si>
    <t>05 - 06.05.2020</t>
  </si>
  <si>
    <t>12. - 13.05.2020</t>
  </si>
  <si>
    <t>AOZN I.blok - IV.časť</t>
  </si>
  <si>
    <t>26. - 27.5.2020</t>
  </si>
  <si>
    <t>KAPZ I.blok</t>
  </si>
  <si>
    <t>2</t>
  </si>
  <si>
    <t>28.05.2020</t>
  </si>
  <si>
    <t>Vstupné školenie, č.1</t>
  </si>
  <si>
    <t>Vstupné školenie, č.2</t>
  </si>
  <si>
    <t>Vstupné školenie, č.3</t>
  </si>
  <si>
    <t>02. - 04.06.2020</t>
  </si>
  <si>
    <t>01.07.2020</t>
  </si>
  <si>
    <t>03.09.2020</t>
  </si>
  <si>
    <t>08. - 10.09.2020</t>
  </si>
  <si>
    <t>17. - 18.09.2020</t>
  </si>
  <si>
    <t>Školiaca miestnosť - kapacita</t>
  </si>
  <si>
    <t>50 osôb</t>
  </si>
  <si>
    <t>x</t>
  </si>
  <si>
    <t>2x</t>
  </si>
  <si>
    <t>30 osôb</t>
  </si>
  <si>
    <t>20 osôb</t>
  </si>
  <si>
    <t>APZ II.blok, skupina A1/A2</t>
  </si>
  <si>
    <t>APZ II.blok, skupina A3/A4</t>
  </si>
  <si>
    <t>27.10.2020</t>
  </si>
  <si>
    <t>10. - 11.11.2020</t>
  </si>
  <si>
    <t>AOZN II.blok, II. Časť</t>
  </si>
  <si>
    <t xml:space="preserve">AOZN II.blok, I.časť </t>
  </si>
  <si>
    <t>24. - 25.11.2020</t>
  </si>
  <si>
    <t>26.11.2020</t>
  </si>
  <si>
    <t>01. - 03.12.2020</t>
  </si>
  <si>
    <t>Vstupné školenie, č.5</t>
  </si>
  <si>
    <t>Vstupné školenie, č.4</t>
  </si>
  <si>
    <t>Nástup na ubytovanie 2. skupiny</t>
  </si>
  <si>
    <r>
      <rPr>
        <b/>
        <sz val="11"/>
        <color theme="1"/>
        <rFont val="Calibri"/>
        <family val="2"/>
        <charset val="238"/>
        <scheme val="minor"/>
      </rPr>
      <t>1.deň</t>
    </r>
    <r>
      <rPr>
        <sz val="11"/>
        <color theme="1"/>
        <rFont val="Calibri"/>
        <family val="2"/>
        <charset val="238"/>
        <scheme val="minor"/>
      </rPr>
      <t xml:space="preserve"> 
školenia/míting
I. skupina</t>
    </r>
  </si>
  <si>
    <r>
      <rPr>
        <b/>
        <sz val="11"/>
        <color theme="1"/>
        <rFont val="Calibri"/>
        <family val="2"/>
        <charset val="238"/>
        <scheme val="minor"/>
      </rPr>
      <t>2.deň</t>
    </r>
    <r>
      <rPr>
        <sz val="11"/>
        <color theme="1"/>
        <rFont val="Calibri"/>
        <family val="2"/>
        <charset val="238"/>
        <scheme val="minor"/>
      </rPr>
      <t xml:space="preserve"> 
školenia/míting
I. skupina</t>
    </r>
  </si>
  <si>
    <r>
      <rPr>
        <b/>
        <sz val="11"/>
        <color theme="1"/>
        <rFont val="Calibri"/>
        <family val="2"/>
        <charset val="238"/>
        <scheme val="minor"/>
      </rPr>
      <t xml:space="preserve">1.deň </t>
    </r>
    <r>
      <rPr>
        <sz val="11"/>
        <color theme="1"/>
        <rFont val="Calibri"/>
        <family val="2"/>
        <charset val="238"/>
        <scheme val="minor"/>
      </rPr>
      <t xml:space="preserve">
školenia
II. skupina</t>
    </r>
  </si>
  <si>
    <r>
      <rPr>
        <b/>
        <sz val="11"/>
        <color theme="1"/>
        <rFont val="Calibri"/>
        <family val="2"/>
        <charset val="238"/>
        <scheme val="minor"/>
      </rPr>
      <t>2.deň</t>
    </r>
    <r>
      <rPr>
        <sz val="11"/>
        <color theme="1"/>
        <rFont val="Calibri"/>
        <family val="2"/>
        <charset val="238"/>
        <scheme val="minor"/>
      </rPr>
      <t xml:space="preserve">
 školenia
II.skupina</t>
    </r>
  </si>
  <si>
    <t>26+2/23+2</t>
  </si>
  <si>
    <t>20+2/22+2</t>
  </si>
  <si>
    <t>24+2/20+2</t>
  </si>
  <si>
    <t>26+2/22+2</t>
  </si>
  <si>
    <t>18+2/26+3</t>
  </si>
  <si>
    <t>21+2</t>
  </si>
  <si>
    <t>14+2</t>
  </si>
  <si>
    <t>Lektori +ústredie</t>
  </si>
  <si>
    <t>v. A - pitný režim+pečivo (slané/sladké) - doobeda</t>
  </si>
  <si>
    <t>B - pitný režim+ovocie - poobede</t>
  </si>
  <si>
    <t>A - pitný režim+pečivo (slané/sladké) - doobeda</t>
  </si>
  <si>
    <t>Coffee break, 2. deň školenia
II.skupina</t>
  </si>
  <si>
    <t>Coffee break, 1. deň školenia
I.skupina</t>
  </si>
  <si>
    <t>Coffee break - 3.deň - vstupné vzdelávanie</t>
  </si>
  <si>
    <t>Coffee break, 1. deň školenia
II.skupina</t>
  </si>
  <si>
    <t>Coffee break, 2. deň školenia
I.skupina</t>
  </si>
  <si>
    <t>4x4noci</t>
  </si>
  <si>
    <t>14x1noc</t>
  </si>
  <si>
    <t>8x1noc</t>
  </si>
  <si>
    <t>Ubytovanie
I. skupina</t>
  </si>
  <si>
    <t>Ubytovanie
II. Skupina</t>
  </si>
  <si>
    <t>1-posteľ, 
Lektori +
ústredie</t>
  </si>
  <si>
    <t>12x1noc</t>
  </si>
  <si>
    <t>Ústredie  a lektori prichádzajú na míting deň pred konaním týždňového školenia.</t>
  </si>
  <si>
    <t>Vysvetlivky k lektorom/ústrediu</t>
  </si>
  <si>
    <t>23 - 24.09.2020</t>
  </si>
  <si>
    <t>KAPZ II.blok</t>
  </si>
  <si>
    <t>KAPZ III.blok</t>
  </si>
  <si>
    <t>APZ II.blok, skupina A12</t>
  </si>
  <si>
    <t>01 - 02.10.2020</t>
  </si>
  <si>
    <t>06. - 09.10.2020</t>
  </si>
  <si>
    <t>15 - 16.10.2020</t>
  </si>
  <si>
    <t>03. - 06.11.2020</t>
  </si>
  <si>
    <t>APZ II.blok, skupina A9</t>
  </si>
  <si>
    <t>Pri ubytovaní nie sú zohľadnení muži a ženy ale len ako účastníci</t>
  </si>
  <si>
    <t>Pri KOORDINAČNÝCH stretnutiach je za ústredie uvádzaný max počet ľudí</t>
  </si>
  <si>
    <t>Pri vstupných školeniach je rátané s odhadovaným počtom ľudí</t>
  </si>
  <si>
    <t>UPOZORNENIE:</t>
  </si>
  <si>
    <t>10. - 11.2.2020</t>
  </si>
  <si>
    <t>12.02.2020</t>
  </si>
  <si>
    <t>Raňajky spolu - počet</t>
  </si>
  <si>
    <t>Jednotková cena raňajky</t>
  </si>
  <si>
    <t>Cena spolu raňajky</t>
  </si>
  <si>
    <t>Obedy spolu - počet</t>
  </si>
  <si>
    <t>Jednotková cena - obed</t>
  </si>
  <si>
    <t>Cena spolu obedy</t>
  </si>
  <si>
    <t>Večere spolu - počet</t>
  </si>
  <si>
    <t>Jednotková cena - večera</t>
  </si>
  <si>
    <t>Cena spolu večere</t>
  </si>
  <si>
    <t>coffee break doobeda - počet</t>
  </si>
  <si>
    <t>Jednotková cena coffee break doobeda</t>
  </si>
  <si>
    <t>Cena spolu coffee break doobeda</t>
  </si>
  <si>
    <t>coffee break poobede - počet</t>
  </si>
  <si>
    <t>Jednotková cena coffee break poobede</t>
  </si>
  <si>
    <t>Cena spolu coffee break poobede</t>
  </si>
  <si>
    <t>Ubytovanie 1-posteľ - počet osobonocí</t>
  </si>
  <si>
    <t>Jednotková cena 1-posteľ (osobonoc) - bez miestnej dane</t>
  </si>
  <si>
    <t>Miestna daň na osobu</t>
  </si>
  <si>
    <t>Jednotková cena 1-posteľ (osobonoc) vrátane miestnej dane</t>
  </si>
  <si>
    <t>Cena spolu 1-posteľ (počet osobonocí x jednotková cena) vrátane miestnej dane</t>
  </si>
  <si>
    <t>Ubytovanie 2-posteľ - počet osobonocí</t>
  </si>
  <si>
    <t>Jednotková cena 2-posteľ (osobonoc) - bez miestnej dane</t>
  </si>
  <si>
    <t>Jednotková cena 2-posteľ (osobonoc) vrátane miestnej dane</t>
  </si>
  <si>
    <t>Cena spolu 2-posteľ (počet osobonocí x jednotková cena) vrátane miestnej dane</t>
  </si>
  <si>
    <t>Jednotková cena 3-posteľ (osobonoc) - bez miestnej dane</t>
  </si>
  <si>
    <t>Jednotková cena 3-posteľ (osobonoc) vrátane miestnej dane</t>
  </si>
  <si>
    <t>Cena spolu 3-posteľ (počet osobonocí x jednotková cena) vrátane miestnej dane</t>
  </si>
  <si>
    <t>Jednotková cena za prenájom miestnosti na celé obdobie školenia (počet dní podľa dátumu)</t>
  </si>
  <si>
    <t>Cena spolu za prenájom miestnosti za celé obdobie školenia (počet dní podľa dátumu)</t>
  </si>
  <si>
    <t>Prenájom miestnosti na celé obdobie školenia - (počet dní podľa dátumu) - počet miestností</t>
  </si>
  <si>
    <t>Cena spolu</t>
  </si>
  <si>
    <t>Ubytovanie 3-posteľ (počet osobonocí)</t>
  </si>
  <si>
    <t>Poprad a okolie</t>
  </si>
  <si>
    <t>Košice a okolie</t>
  </si>
  <si>
    <t xml:space="preserve">Prešov a okolie (Giraltovce) </t>
  </si>
  <si>
    <t>Zvolen a okolie</t>
  </si>
  <si>
    <t>Rožňava/RS/LC a okolie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</si>
</sst>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5">
    <xf numFmtId="0" fontId="0" fillId="0" borderId="0" xfId="0"/>
    <xf numFmtId="49" fontId="3" fillId="0" borderId="0" xfId="0" applyNumberFormat="1" applyFont="1"/>
    <xf numFmtId="0" fontId="0" fillId="0" borderId="0" xfId="0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Fill="1"/>
    <xf numFmtId="0" fontId="0" fillId="0" borderId="0" xfId="0" applyFont="1"/>
    <xf numFmtId="0" fontId="5" fillId="0" borderId="0" xfId="0" applyFont="1"/>
    <xf numFmtId="0" fontId="5" fillId="5" borderId="3" xfId="0" applyFont="1" applyFill="1" applyBorder="1"/>
    <xf numFmtId="0" fontId="5" fillId="5" borderId="7" xfId="0" applyFont="1" applyFill="1" applyBorder="1"/>
    <xf numFmtId="0" fontId="5" fillId="0" borderId="0" xfId="0" applyFont="1" applyFill="1"/>
    <xf numFmtId="0" fontId="0" fillId="0" borderId="0" xfId="0" applyBorder="1"/>
    <xf numFmtId="0" fontId="5" fillId="5" borderId="5" xfId="0" applyFont="1" applyFill="1" applyBorder="1"/>
    <xf numFmtId="49" fontId="0" fillId="0" borderId="0" xfId="0" applyNumberFormat="1"/>
    <xf numFmtId="0" fontId="5" fillId="6" borderId="7" xfId="0" applyFont="1" applyFill="1" applyBorder="1"/>
    <xf numFmtId="0" fontId="10" fillId="4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6" xfId="0" applyFont="1" applyFill="1" applyBorder="1"/>
    <xf numFmtId="0" fontId="6" fillId="8" borderId="3" xfId="0" applyFont="1" applyFill="1" applyBorder="1"/>
    <xf numFmtId="0" fontId="6" fillId="8" borderId="7" xfId="0" applyFont="1" applyFill="1" applyBorder="1"/>
    <xf numFmtId="0" fontId="6" fillId="5" borderId="3" xfId="0" applyFont="1" applyFill="1" applyBorder="1" applyAlignment="1">
      <alignment horizontal="center" vertical="center"/>
    </xf>
    <xf numFmtId="0" fontId="6" fillId="5" borderId="6" xfId="0" applyFont="1" applyFill="1" applyBorder="1"/>
    <xf numFmtId="0" fontId="6" fillId="5" borderId="3" xfId="0" applyFont="1" applyFill="1" applyBorder="1"/>
    <xf numFmtId="0" fontId="6" fillId="5" borderId="7" xfId="0" applyFont="1" applyFill="1" applyBorder="1"/>
    <xf numFmtId="0" fontId="6" fillId="5" borderId="6" xfId="0" applyFont="1" applyFill="1" applyBorder="1" applyAlignment="1"/>
    <xf numFmtId="0" fontId="6" fillId="5" borderId="3" xfId="0" applyFont="1" applyFill="1" applyBorder="1" applyAlignment="1"/>
    <xf numFmtId="0" fontId="6" fillId="5" borderId="7" xfId="0" applyFont="1" applyFill="1" applyBorder="1" applyAlignment="1"/>
    <xf numFmtId="0" fontId="5" fillId="4" borderId="3" xfId="0" applyFont="1" applyFill="1" applyBorder="1"/>
    <xf numFmtId="0" fontId="5" fillId="4" borderId="7" xfId="0" applyFont="1" applyFill="1" applyBorder="1"/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/>
    <xf numFmtId="0" fontId="6" fillId="4" borderId="3" xfId="0" applyFont="1" applyFill="1" applyBorder="1"/>
    <xf numFmtId="0" fontId="6" fillId="4" borderId="7" xfId="0" applyFont="1" applyFill="1" applyBorder="1"/>
    <xf numFmtId="0" fontId="12" fillId="5" borderId="3" xfId="0" applyFont="1" applyFill="1" applyBorder="1"/>
    <xf numFmtId="0" fontId="9" fillId="6" borderId="3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9" fillId="6" borderId="7" xfId="0" applyFont="1" applyFill="1" applyBorder="1" applyAlignment="1">
      <alignment horizontal="right" vertical="center"/>
    </xf>
    <xf numFmtId="0" fontId="9" fillId="6" borderId="7" xfId="0" applyFont="1" applyFill="1" applyBorder="1" applyAlignment="1">
      <alignment vertical="center"/>
    </xf>
    <xf numFmtId="0" fontId="12" fillId="6" borderId="7" xfId="0" applyFont="1" applyFill="1" applyBorder="1" applyAlignment="1">
      <alignment vertical="center"/>
    </xf>
    <xf numFmtId="0" fontId="0" fillId="0" borderId="0" xfId="0" applyFont="1" applyFill="1"/>
    <xf numFmtId="0" fontId="12" fillId="7" borderId="3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left" vertical="center" wrapText="1"/>
    </xf>
    <xf numFmtId="0" fontId="4" fillId="0" borderId="6" xfId="0" applyFont="1" applyBorder="1"/>
    <xf numFmtId="0" fontId="1" fillId="3" borderId="6" xfId="0" applyFont="1" applyFill="1" applyBorder="1" applyAlignment="1">
      <alignment horizontal="center" vertical="center" wrapText="1"/>
    </xf>
    <xf numFmtId="14" fontId="8" fillId="8" borderId="6" xfId="0" applyNumberFormat="1" applyFont="1" applyFill="1" applyBorder="1" applyAlignment="1">
      <alignment horizontal="left" vertical="center"/>
    </xf>
    <xf numFmtId="14" fontId="8" fillId="5" borderId="6" xfId="0" applyNumberFormat="1" applyFont="1" applyFill="1" applyBorder="1" applyAlignment="1">
      <alignment horizontal="left" wrapText="1"/>
    </xf>
    <xf numFmtId="14" fontId="8" fillId="4" borderId="6" xfId="0" applyNumberFormat="1" applyFont="1" applyFill="1" applyBorder="1" applyAlignment="1">
      <alignment horizontal="left" vertical="center"/>
    </xf>
    <xf numFmtId="14" fontId="8" fillId="5" borderId="6" xfId="0" applyNumberFormat="1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14" fontId="8" fillId="9" borderId="6" xfId="0" applyNumberFormat="1" applyFont="1" applyFill="1" applyBorder="1" applyAlignment="1">
      <alignment horizontal="left" vertical="center"/>
    </xf>
    <xf numFmtId="0" fontId="6" fillId="9" borderId="7" xfId="0" applyFont="1" applyFill="1" applyBorder="1"/>
    <xf numFmtId="0" fontId="6" fillId="9" borderId="6" xfId="0" applyFont="1" applyFill="1" applyBorder="1"/>
    <xf numFmtId="0" fontId="6" fillId="9" borderId="3" xfId="0" applyFont="1" applyFill="1" applyBorder="1"/>
    <xf numFmtId="0" fontId="0" fillId="3" borderId="37" xfId="0" applyFill="1" applyBorder="1" applyAlignment="1">
      <alignment horizontal="center" vertical="center" wrapText="1"/>
    </xf>
    <xf numFmtId="0" fontId="9" fillId="6" borderId="4" xfId="0" applyFont="1" applyFill="1" applyBorder="1" applyAlignment="1">
      <alignment vertical="center"/>
    </xf>
    <xf numFmtId="0" fontId="6" fillId="8" borderId="4" xfId="0" applyFont="1" applyFill="1" applyBorder="1"/>
    <xf numFmtId="0" fontId="6" fillId="5" borderId="4" xfId="0" applyFont="1" applyFill="1" applyBorder="1" applyAlignment="1"/>
    <xf numFmtId="0" fontId="6" fillId="4" borderId="4" xfId="0" applyFont="1" applyFill="1" applyBorder="1"/>
    <xf numFmtId="0" fontId="6" fillId="5" borderId="4" xfId="0" applyFont="1" applyFill="1" applyBorder="1"/>
    <xf numFmtId="0" fontId="6" fillId="9" borderId="4" xfId="0" applyFont="1" applyFill="1" applyBorder="1"/>
    <xf numFmtId="0" fontId="9" fillId="6" borderId="5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4" fillId="0" borderId="0" xfId="0" applyFont="1" applyBorder="1"/>
    <xf numFmtId="0" fontId="0" fillId="3" borderId="4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5" fillId="8" borderId="31" xfId="0" applyFont="1" applyFill="1" applyBorder="1"/>
    <xf numFmtId="0" fontId="5" fillId="8" borderId="45" xfId="0" applyFont="1" applyFill="1" applyBorder="1"/>
    <xf numFmtId="0" fontId="5" fillId="8" borderId="5" xfId="0" applyFont="1" applyFill="1" applyBorder="1"/>
    <xf numFmtId="0" fontId="5" fillId="8" borderId="7" xfId="0" applyFont="1" applyFill="1" applyBorder="1"/>
    <xf numFmtId="0" fontId="5" fillId="8" borderId="3" xfId="0" applyFont="1" applyFill="1" applyBorder="1"/>
    <xf numFmtId="14" fontId="14" fillId="7" borderId="6" xfId="0" applyNumberFormat="1" applyFont="1" applyFill="1" applyBorder="1" applyAlignment="1">
      <alignment horizontal="left" vertical="center"/>
    </xf>
    <xf numFmtId="0" fontId="9" fillId="7" borderId="7" xfId="0" applyFont="1" applyFill="1" applyBorder="1"/>
    <xf numFmtId="0" fontId="12" fillId="7" borderId="7" xfId="0" applyFont="1" applyFill="1" applyBorder="1"/>
    <xf numFmtId="14" fontId="15" fillId="7" borderId="6" xfId="0" applyNumberFormat="1" applyFont="1" applyFill="1" applyBorder="1" applyAlignment="1">
      <alignment horizontal="left" vertical="center"/>
    </xf>
    <xf numFmtId="0" fontId="0" fillId="0" borderId="42" xfId="0" applyBorder="1" applyAlignment="1">
      <alignment horizontal="center" vertical="center" wrapText="1"/>
    </xf>
    <xf numFmtId="0" fontId="12" fillId="7" borderId="6" xfId="0" applyFont="1" applyFill="1" applyBorder="1"/>
    <xf numFmtId="0" fontId="12" fillId="7" borderId="3" xfId="0" applyFont="1" applyFill="1" applyBorder="1"/>
    <xf numFmtId="0" fontId="12" fillId="7" borderId="4" xfId="0" applyFont="1" applyFill="1" applyBorder="1"/>
    <xf numFmtId="0" fontId="9" fillId="7" borderId="3" xfId="0" applyFont="1" applyFill="1" applyBorder="1"/>
    <xf numFmtId="0" fontId="9" fillId="7" borderId="6" xfId="0" applyFont="1" applyFill="1" applyBorder="1"/>
    <xf numFmtId="0" fontId="0" fillId="7" borderId="7" xfId="0" applyFill="1" applyBorder="1"/>
    <xf numFmtId="0" fontId="0" fillId="7" borderId="6" xfId="0" applyFill="1" applyBorder="1"/>
    <xf numFmtId="0" fontId="0" fillId="7" borderId="3" xfId="0" applyFill="1" applyBorder="1"/>
    <xf numFmtId="0" fontId="0" fillId="7" borderId="4" xfId="0" applyFill="1" applyBorder="1"/>
    <xf numFmtId="0" fontId="5" fillId="7" borderId="31" xfId="0" applyFont="1" applyFill="1" applyBorder="1"/>
    <xf numFmtId="0" fontId="5" fillId="7" borderId="45" xfId="0" applyFont="1" applyFill="1" applyBorder="1"/>
    <xf numFmtId="0" fontId="5" fillId="7" borderId="5" xfId="0" applyFont="1" applyFill="1" applyBorder="1"/>
    <xf numFmtId="0" fontId="5" fillId="7" borderId="7" xfId="0" applyFont="1" applyFill="1" applyBorder="1"/>
    <xf numFmtId="0" fontId="5" fillId="7" borderId="3" xfId="0" applyFont="1" applyFill="1" applyBorder="1"/>
    <xf numFmtId="14" fontId="5" fillId="7" borderId="45" xfId="0" applyNumberFormat="1" applyFont="1" applyFill="1" applyBorder="1"/>
    <xf numFmtId="0" fontId="6" fillId="7" borderId="7" xfId="0" applyFont="1" applyFill="1" applyBorder="1"/>
    <xf numFmtId="0" fontId="6" fillId="7" borderId="6" xfId="0" applyFont="1" applyFill="1" applyBorder="1"/>
    <xf numFmtId="0" fontId="6" fillId="7" borderId="3" xfId="0" applyFont="1" applyFill="1" applyBorder="1"/>
    <xf numFmtId="0" fontId="6" fillId="7" borderId="4" xfId="0" applyFont="1" applyFill="1" applyBorder="1"/>
    <xf numFmtId="0" fontId="5" fillId="7" borderId="6" xfId="0" applyFont="1" applyFill="1" applyBorder="1"/>
    <xf numFmtId="0" fontId="12" fillId="7" borderId="31" xfId="0" applyFont="1" applyFill="1" applyBorder="1"/>
    <xf numFmtId="14" fontId="12" fillId="7" borderId="45" xfId="0" applyNumberFormat="1" applyFont="1" applyFill="1" applyBorder="1"/>
    <xf numFmtId="0" fontId="12" fillId="7" borderId="5" xfId="0" applyFont="1" applyFill="1" applyBorder="1"/>
    <xf numFmtId="0" fontId="12" fillId="7" borderId="38" xfId="0" applyFont="1" applyFill="1" applyBorder="1"/>
    <xf numFmtId="14" fontId="12" fillId="7" borderId="39" xfId="0" applyNumberFormat="1" applyFont="1" applyFill="1" applyBorder="1"/>
    <xf numFmtId="0" fontId="12" fillId="7" borderId="12" xfId="0" applyFont="1" applyFill="1" applyBorder="1"/>
    <xf numFmtId="0" fontId="12" fillId="7" borderId="9" xfId="0" applyFont="1" applyFill="1" applyBorder="1"/>
    <xf numFmtId="0" fontId="12" fillId="7" borderId="13" xfId="0" applyFont="1" applyFill="1" applyBorder="1"/>
    <xf numFmtId="0" fontId="5" fillId="6" borderId="38" xfId="0" applyFont="1" applyFill="1" applyBorder="1"/>
    <xf numFmtId="0" fontId="5" fillId="6" borderId="39" xfId="0" applyFont="1" applyFill="1" applyBorder="1"/>
    <xf numFmtId="0" fontId="5" fillId="6" borderId="12" xfId="0" applyFont="1" applyFill="1" applyBorder="1"/>
    <xf numFmtId="0" fontId="5" fillId="6" borderId="9" xfId="0" applyFont="1" applyFill="1" applyBorder="1"/>
    <xf numFmtId="0" fontId="5" fillId="6" borderId="13" xfId="0" applyFont="1" applyFill="1" applyBorder="1"/>
    <xf numFmtId="0" fontId="5" fillId="6" borderId="31" xfId="0" applyFont="1" applyFill="1" applyBorder="1"/>
    <xf numFmtId="0" fontId="5" fillId="6" borderId="45" xfId="0" applyFont="1" applyFill="1" applyBorder="1"/>
    <xf numFmtId="0" fontId="5" fillId="6" borderId="5" xfId="0" applyFont="1" applyFill="1" applyBorder="1"/>
    <xf numFmtId="0" fontId="5" fillId="6" borderId="3" xfId="0" applyFont="1" applyFill="1" applyBorder="1"/>
    <xf numFmtId="14" fontId="5" fillId="6" borderId="45" xfId="0" applyNumberFormat="1" applyFont="1" applyFill="1" applyBorder="1"/>
    <xf numFmtId="14" fontId="5" fillId="8" borderId="45" xfId="0" applyNumberFormat="1" applyFont="1" applyFill="1" applyBorder="1"/>
    <xf numFmtId="0" fontId="12" fillId="8" borderId="31" xfId="0" applyFont="1" applyFill="1" applyBorder="1"/>
    <xf numFmtId="0" fontId="12" fillId="8" borderId="45" xfId="0" applyFont="1" applyFill="1" applyBorder="1"/>
    <xf numFmtId="0" fontId="12" fillId="8" borderId="5" xfId="0" applyFont="1" applyFill="1" applyBorder="1"/>
    <xf numFmtId="0" fontId="12" fillId="8" borderId="7" xfId="0" applyFont="1" applyFill="1" applyBorder="1"/>
    <xf numFmtId="0" fontId="12" fillId="8" borderId="3" xfId="0" applyFont="1" applyFill="1" applyBorder="1"/>
    <xf numFmtId="0" fontId="5" fillId="5" borderId="31" xfId="0" applyFont="1" applyFill="1" applyBorder="1"/>
    <xf numFmtId="0" fontId="5" fillId="5" borderId="45" xfId="0" applyFont="1" applyFill="1" applyBorder="1"/>
    <xf numFmtId="0" fontId="12" fillId="5" borderId="31" xfId="0" applyFont="1" applyFill="1" applyBorder="1"/>
    <xf numFmtId="14" fontId="12" fillId="5" borderId="45" xfId="0" applyNumberFormat="1" applyFont="1" applyFill="1" applyBorder="1"/>
    <xf numFmtId="0" fontId="12" fillId="5" borderId="5" xfId="0" applyFont="1" applyFill="1" applyBorder="1"/>
    <xf numFmtId="0" fontId="12" fillId="5" borderId="7" xfId="0" applyFont="1" applyFill="1" applyBorder="1"/>
    <xf numFmtId="14" fontId="5" fillId="5" borderId="45" xfId="0" applyNumberFormat="1" applyFont="1" applyFill="1" applyBorder="1"/>
    <xf numFmtId="0" fontId="5" fillId="9" borderId="31" xfId="0" applyFont="1" applyFill="1" applyBorder="1"/>
    <xf numFmtId="0" fontId="5" fillId="9" borderId="45" xfId="0" applyFont="1" applyFill="1" applyBorder="1"/>
    <xf numFmtId="0" fontId="5" fillId="9" borderId="5" xfId="0" applyFont="1" applyFill="1" applyBorder="1"/>
    <xf numFmtId="0" fontId="5" fillId="9" borderId="7" xfId="0" applyFont="1" applyFill="1" applyBorder="1"/>
    <xf numFmtId="0" fontId="5" fillId="9" borderId="3" xfId="0" applyFont="1" applyFill="1" applyBorder="1"/>
    <xf numFmtId="0" fontId="5" fillId="4" borderId="31" xfId="0" applyFont="1" applyFill="1" applyBorder="1"/>
    <xf numFmtId="14" fontId="5" fillId="4" borderId="45" xfId="0" applyNumberFormat="1" applyFont="1" applyFill="1" applyBorder="1"/>
    <xf numFmtId="0" fontId="5" fillId="4" borderId="5" xfId="0" applyFont="1" applyFill="1" applyBorder="1"/>
    <xf numFmtId="0" fontId="12" fillId="4" borderId="31" xfId="0" applyFont="1" applyFill="1" applyBorder="1"/>
    <xf numFmtId="14" fontId="12" fillId="4" borderId="45" xfId="0" applyNumberFormat="1" applyFont="1" applyFill="1" applyBorder="1"/>
    <xf numFmtId="0" fontId="12" fillId="4" borderId="5" xfId="0" applyFont="1" applyFill="1" applyBorder="1"/>
    <xf numFmtId="0" fontId="12" fillId="4" borderId="7" xfId="0" applyFont="1" applyFill="1" applyBorder="1"/>
    <xf numFmtId="0" fontId="12" fillId="4" borderId="3" xfId="0" applyFont="1" applyFill="1" applyBorder="1"/>
    <xf numFmtId="0" fontId="2" fillId="4" borderId="31" xfId="0" applyFont="1" applyFill="1" applyBorder="1" applyAlignment="1">
      <alignment vertical="center"/>
    </xf>
    <xf numFmtId="14" fontId="5" fillId="4" borderId="45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7" borderId="4" xfId="0" applyFont="1" applyFill="1" applyBorder="1"/>
    <xf numFmtId="0" fontId="6" fillId="7" borderId="3" xfId="0" applyFont="1" applyFill="1" applyBorder="1" applyAlignment="1">
      <alignment horizontal="center" vertical="center"/>
    </xf>
    <xf numFmtId="0" fontId="0" fillId="0" borderId="47" xfId="0" applyBorder="1" applyAlignment="1">
      <alignment vertical="center" wrapText="1"/>
    </xf>
    <xf numFmtId="0" fontId="9" fillId="6" borderId="16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49" fontId="0" fillId="3" borderId="18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center"/>
    </xf>
    <xf numFmtId="0" fontId="6" fillId="9" borderId="6" xfId="0" applyFont="1" applyFill="1" applyBorder="1" applyAlignment="1">
      <alignment horizontal="left" vertical="center"/>
    </xf>
    <xf numFmtId="0" fontId="4" fillId="0" borderId="36" xfId="0" applyFont="1" applyBorder="1"/>
    <xf numFmtId="0" fontId="9" fillId="6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left" vertical="center" wrapText="1"/>
    </xf>
    <xf numFmtId="0" fontId="9" fillId="6" borderId="34" xfId="0" applyFont="1" applyFill="1" applyBorder="1" applyAlignment="1">
      <alignment horizontal="right" vertical="center"/>
    </xf>
    <xf numFmtId="0" fontId="9" fillId="6" borderId="32" xfId="0" applyFont="1" applyFill="1" applyBorder="1" applyAlignment="1">
      <alignment vertical="center"/>
    </xf>
    <xf numFmtId="0" fontId="9" fillId="6" borderId="22" xfId="0" applyFont="1" applyFill="1" applyBorder="1" applyAlignment="1">
      <alignment vertical="center"/>
    </xf>
    <xf numFmtId="0" fontId="9" fillId="6" borderId="34" xfId="0" applyFont="1" applyFill="1" applyBorder="1" applyAlignment="1">
      <alignment vertical="center"/>
    </xf>
    <xf numFmtId="0" fontId="12" fillId="6" borderId="34" xfId="0" applyFont="1" applyFill="1" applyBorder="1" applyAlignment="1">
      <alignment vertical="center"/>
    </xf>
    <xf numFmtId="0" fontId="9" fillId="6" borderId="23" xfId="0" applyFont="1" applyFill="1" applyBorder="1" applyAlignment="1">
      <alignment vertical="center"/>
    </xf>
    <xf numFmtId="0" fontId="5" fillId="6" borderId="46" xfId="0" applyFont="1" applyFill="1" applyBorder="1"/>
    <xf numFmtId="0" fontId="5" fillId="6" borderId="48" xfId="0" applyFont="1" applyFill="1" applyBorder="1"/>
    <xf numFmtId="0" fontId="5" fillId="6" borderId="26" xfId="0" applyFont="1" applyFill="1" applyBorder="1"/>
    <xf numFmtId="0" fontId="5" fillId="6" borderId="34" xfId="0" applyFont="1" applyFill="1" applyBorder="1"/>
    <xf numFmtId="0" fontId="5" fillId="6" borderId="22" xfId="0" applyFont="1" applyFill="1" applyBorder="1"/>
    <xf numFmtId="0" fontId="9" fillId="6" borderId="32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49" fontId="3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3" fillId="0" borderId="0" xfId="0" applyNumberFormat="1" applyFont="1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/>
    <xf numFmtId="0" fontId="0" fillId="0" borderId="33" xfId="0" applyFill="1" applyBorder="1" applyAlignment="1">
      <alignment horizontal="left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0" fillId="0" borderId="33" xfId="0" applyFill="1" applyBorder="1"/>
    <xf numFmtId="0" fontId="5" fillId="0" borderId="33" xfId="0" applyFont="1" applyFill="1" applyBorder="1"/>
    <xf numFmtId="0" fontId="5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3" xfId="0" applyBorder="1"/>
    <xf numFmtId="0" fontId="15" fillId="7" borderId="8" xfId="0" applyFont="1" applyFill="1" applyBorder="1" applyAlignment="1">
      <alignment horizontal="left" vertical="center"/>
    </xf>
    <xf numFmtId="0" fontId="8" fillId="9" borderId="8" xfId="0" applyFont="1" applyFill="1" applyBorder="1" applyAlignment="1">
      <alignment horizontal="left" vertical="center"/>
    </xf>
    <xf numFmtId="0" fontId="14" fillId="6" borderId="27" xfId="0" applyFont="1" applyFill="1" applyBorder="1" applyAlignment="1">
      <alignment horizontal="left" vertical="center" wrapText="1"/>
    </xf>
    <xf numFmtId="0" fontId="0" fillId="3" borderId="45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/>
    </xf>
    <xf numFmtId="0" fontId="6" fillId="8" borderId="45" xfId="0" applyFont="1" applyFill="1" applyBorder="1" applyAlignment="1">
      <alignment horizontal="center" vertical="center"/>
    </xf>
    <xf numFmtId="49" fontId="6" fillId="5" borderId="45" xfId="0" applyNumberFormat="1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 vertical="center"/>
    </xf>
    <xf numFmtId="49" fontId="6" fillId="5" borderId="45" xfId="0" applyNumberFormat="1" applyFont="1" applyFill="1" applyBorder="1" applyAlignment="1">
      <alignment horizontal="center" vertical="center"/>
    </xf>
    <xf numFmtId="49" fontId="12" fillId="7" borderId="45" xfId="0" applyNumberFormat="1" applyFont="1" applyFill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/>
    </xf>
    <xf numFmtId="49" fontId="6" fillId="9" borderId="45" xfId="0" applyNumberFormat="1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49" fontId="16" fillId="0" borderId="33" xfId="0" applyNumberFormat="1" applyFont="1" applyFill="1" applyBorder="1"/>
    <xf numFmtId="49" fontId="0" fillId="3" borderId="4" xfId="0" applyNumberFormat="1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/>
    </xf>
    <xf numFmtId="49" fontId="0" fillId="3" borderId="45" xfId="0" applyNumberFormat="1" applyFont="1" applyFill="1" applyBorder="1" applyAlignment="1">
      <alignment horizontal="center" vertical="center" wrapText="1"/>
    </xf>
    <xf numFmtId="49" fontId="9" fillId="6" borderId="45" xfId="0" applyNumberFormat="1" applyFont="1" applyFill="1" applyBorder="1" applyAlignment="1">
      <alignment horizontal="center" vertical="center"/>
    </xf>
    <xf numFmtId="49" fontId="6" fillId="8" borderId="45" xfId="0" applyNumberFormat="1" applyFont="1" applyFill="1" applyBorder="1" applyAlignment="1">
      <alignment horizontal="center" vertical="center"/>
    </xf>
    <xf numFmtId="49" fontId="6" fillId="4" borderId="45" xfId="0" applyNumberFormat="1" applyFont="1" applyFill="1" applyBorder="1" applyAlignment="1">
      <alignment horizontal="center" vertical="center"/>
    </xf>
    <xf numFmtId="49" fontId="9" fillId="7" borderId="45" xfId="0" applyNumberFormat="1" applyFont="1" applyFill="1" applyBorder="1" applyAlignment="1">
      <alignment horizontal="center" vertical="center"/>
    </xf>
    <xf numFmtId="49" fontId="9" fillId="6" borderId="41" xfId="0" applyNumberFormat="1" applyFont="1" applyFill="1" applyBorder="1" applyAlignment="1">
      <alignment horizontal="center" vertical="center"/>
    </xf>
    <xf numFmtId="49" fontId="6" fillId="8" borderId="45" xfId="0" applyNumberFormat="1" applyFont="1" applyFill="1" applyBorder="1" applyAlignment="1">
      <alignment horizontal="center"/>
    </xf>
    <xf numFmtId="49" fontId="6" fillId="4" borderId="45" xfId="0" applyNumberFormat="1" applyFont="1" applyFill="1" applyBorder="1" applyAlignment="1">
      <alignment horizontal="center"/>
    </xf>
    <xf numFmtId="49" fontId="12" fillId="7" borderId="45" xfId="0" applyNumberFormat="1" applyFont="1" applyFill="1" applyBorder="1" applyAlignment="1">
      <alignment horizontal="center"/>
    </xf>
    <xf numFmtId="0" fontId="0" fillId="8" borderId="45" xfId="0" applyFill="1" applyBorder="1" applyAlignment="1">
      <alignment horizontal="center" vertical="center"/>
    </xf>
    <xf numFmtId="0" fontId="9" fillId="7" borderId="45" xfId="0" applyFont="1" applyFill="1" applyBorder="1" applyAlignment="1">
      <alignment horizontal="center" vertical="center"/>
    </xf>
    <xf numFmtId="49" fontId="13" fillId="6" borderId="4" xfId="0" applyNumberFormat="1" applyFont="1" applyFill="1" applyBorder="1" applyAlignment="1">
      <alignment horizontal="left" vertical="center"/>
    </xf>
    <xf numFmtId="49" fontId="7" fillId="8" borderId="4" xfId="0" applyNumberFormat="1" applyFont="1" applyFill="1" applyBorder="1" applyAlignment="1">
      <alignment horizontal="left" vertical="center"/>
    </xf>
    <xf numFmtId="49" fontId="7" fillId="5" borderId="4" xfId="0" applyNumberFormat="1" applyFont="1" applyFill="1" applyBorder="1" applyAlignment="1">
      <alignment horizontal="left" vertical="center"/>
    </xf>
    <xf numFmtId="49" fontId="7" fillId="4" borderId="4" xfId="0" applyNumberFormat="1" applyFont="1" applyFill="1" applyBorder="1" applyAlignment="1">
      <alignment horizontal="left" vertical="center"/>
    </xf>
    <xf numFmtId="49" fontId="11" fillId="7" borderId="4" xfId="0" applyNumberFormat="1" applyFont="1" applyFill="1" applyBorder="1" applyAlignment="1">
      <alignment horizontal="left"/>
    </xf>
    <xf numFmtId="49" fontId="7" fillId="4" borderId="4" xfId="0" applyNumberFormat="1" applyFont="1" applyFill="1" applyBorder="1" applyAlignment="1">
      <alignment horizontal="left"/>
    </xf>
    <xf numFmtId="49" fontId="13" fillId="7" borderId="4" xfId="0" applyNumberFormat="1" applyFont="1" applyFill="1" applyBorder="1" applyAlignment="1">
      <alignment horizontal="left"/>
    </xf>
    <xf numFmtId="49" fontId="7" fillId="9" borderId="4" xfId="0" applyNumberFormat="1" applyFont="1" applyFill="1" applyBorder="1" applyAlignment="1">
      <alignment horizontal="left"/>
    </xf>
    <xf numFmtId="49" fontId="13" fillId="6" borderId="23" xfId="0" applyNumberFormat="1" applyFont="1" applyFill="1" applyBorder="1" applyAlignment="1">
      <alignment horizontal="left" vertical="center"/>
    </xf>
    <xf numFmtId="0" fontId="9" fillId="6" borderId="45" xfId="0" applyFont="1" applyFill="1" applyBorder="1" applyAlignment="1">
      <alignment horizontal="left" vertical="center"/>
    </xf>
    <xf numFmtId="0" fontId="6" fillId="8" borderId="45" xfId="0" applyFont="1" applyFill="1" applyBorder="1" applyAlignment="1">
      <alignment horizontal="left" vertical="center"/>
    </xf>
    <xf numFmtId="0" fontId="6" fillId="5" borderId="45" xfId="0" applyFont="1" applyFill="1" applyBorder="1" applyAlignment="1">
      <alignment horizontal="left" vertical="center"/>
    </xf>
    <xf numFmtId="0" fontId="6" fillId="4" borderId="45" xfId="0" applyFont="1" applyFill="1" applyBorder="1" applyAlignment="1">
      <alignment horizontal="left" vertical="center"/>
    </xf>
    <xf numFmtId="0" fontId="12" fillId="7" borderId="45" xfId="0" applyFont="1" applyFill="1" applyBorder="1" applyAlignment="1">
      <alignment horizontal="left"/>
    </xf>
    <xf numFmtId="0" fontId="6" fillId="9" borderId="45" xfId="0" applyFont="1" applyFill="1" applyBorder="1" applyAlignment="1">
      <alignment horizontal="left"/>
    </xf>
    <xf numFmtId="0" fontId="9" fillId="6" borderId="41" xfId="0" applyFont="1" applyFill="1" applyBorder="1" applyAlignment="1">
      <alignment horizontal="left" vertical="center"/>
    </xf>
    <xf numFmtId="0" fontId="0" fillId="0" borderId="35" xfId="0" applyBorder="1"/>
    <xf numFmtId="0" fontId="12" fillId="6" borderId="49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8" borderId="45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left"/>
    </xf>
    <xf numFmtId="0" fontId="5" fillId="7" borderId="45" xfId="0" applyFont="1" applyFill="1" applyBorder="1" applyAlignment="1">
      <alignment horizontal="center" vertical="center"/>
    </xf>
    <xf numFmtId="0" fontId="5" fillId="9" borderId="45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5" fillId="8" borderId="45" xfId="0" applyFont="1" applyFill="1" applyBorder="1" applyAlignment="1">
      <alignment horizontal="left"/>
    </xf>
    <xf numFmtId="0" fontId="5" fillId="8" borderId="45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10" borderId="3" xfId="0" applyNumberForma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/>
    </xf>
    <xf numFmtId="164" fontId="0" fillId="11" borderId="3" xfId="0" applyNumberForma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164" fontId="0" fillId="12" borderId="3" xfId="0" applyNumberForma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164" fontId="0" fillId="13" borderId="3" xfId="0" applyNumberFormat="1" applyFill="1" applyBorder="1" applyAlignment="1">
      <alignment horizontal="center" vertical="center"/>
    </xf>
    <xf numFmtId="164" fontId="0" fillId="13" borderId="3" xfId="0" applyNumberFormat="1" applyFont="1" applyFill="1" applyBorder="1" applyAlignment="1">
      <alignment horizontal="center" vertical="center"/>
    </xf>
    <xf numFmtId="164" fontId="5" fillId="13" borderId="3" xfId="0" applyNumberFormat="1" applyFont="1" applyFill="1" applyBorder="1" applyAlignment="1">
      <alignment horizontal="center" vertical="center"/>
    </xf>
    <xf numFmtId="164" fontId="0" fillId="14" borderId="3" xfId="0" applyNumberFormat="1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0" fontId="3" fillId="15" borderId="50" xfId="0" applyFont="1" applyFill="1" applyBorder="1" applyAlignment="1">
      <alignment horizontal="center" vertical="center" wrapText="1"/>
    </xf>
    <xf numFmtId="164" fontId="0" fillId="15" borderId="3" xfId="0" applyNumberFormat="1" applyFill="1" applyBorder="1" applyAlignment="1">
      <alignment horizontal="center" vertical="center"/>
    </xf>
    <xf numFmtId="0" fontId="3" fillId="15" borderId="51" xfId="0" applyFont="1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 wrapText="1"/>
    </xf>
    <xf numFmtId="0" fontId="0" fillId="14" borderId="3" xfId="0" applyNumberForma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8" borderId="4" xfId="0" applyFont="1" applyFill="1" applyBorder="1" applyAlignment="1">
      <alignment horizontal="left" wrapText="1"/>
    </xf>
    <xf numFmtId="0" fontId="6" fillId="8" borderId="8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left" vertical="center" wrapText="1"/>
    </xf>
    <xf numFmtId="0" fontId="9" fillId="6" borderId="27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wrapText="1"/>
    </xf>
    <xf numFmtId="0" fontId="12" fillId="7" borderId="8" xfId="0" applyFont="1" applyFill="1" applyBorder="1" applyAlignment="1">
      <alignment horizontal="left" wrapText="1"/>
    </xf>
    <xf numFmtId="0" fontId="6" fillId="9" borderId="4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6" borderId="35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4FF10-0B3E-4A2F-8B74-D67EE5EADF3D}">
  <sheetPr>
    <pageSetUpPr fitToPage="1"/>
  </sheetPr>
  <dimension ref="A1:AFN148"/>
  <sheetViews>
    <sheetView tabSelected="1" zoomScale="90" zoomScaleNormal="90" workbookViewId="0">
      <selection activeCell="BP45" sqref="BP45"/>
    </sheetView>
  </sheetViews>
  <sheetFormatPr defaultRowHeight="14.4" x14ac:dyDescent="0.3"/>
  <cols>
    <col min="1" max="1" width="17.109375" style="1" customWidth="1"/>
    <col min="2" max="2" width="42.6640625" customWidth="1"/>
    <col min="3" max="3" width="8.44140625" style="2" bestFit="1" customWidth="1"/>
    <col min="4" max="4" width="24.88671875" customWidth="1"/>
    <col min="5" max="5" width="14.44140625" customWidth="1"/>
    <col min="6" max="6" width="12.44140625" style="18" customWidth="1"/>
    <col min="7" max="7" width="9.5546875" customWidth="1"/>
    <col min="8" max="8" width="10" style="16" customWidth="1"/>
    <col min="9" max="9" width="33.5546875" style="98" bestFit="1" customWidth="1"/>
    <col min="10" max="10" width="14.44140625" style="57" customWidth="1"/>
    <col min="11" max="11" width="8.44140625" customWidth="1"/>
    <col min="12" max="12" width="7.88671875" bestFit="1" customWidth="1"/>
    <col min="13" max="13" width="6.88671875" customWidth="1"/>
    <col min="14" max="14" width="8.44140625" customWidth="1"/>
    <col min="15" max="15" width="7.88671875" bestFit="1" customWidth="1"/>
    <col min="16" max="16" width="6.88671875" customWidth="1"/>
    <col min="17" max="17" width="8.44140625" customWidth="1"/>
    <col min="18" max="18" width="7.88671875" bestFit="1" customWidth="1"/>
    <col min="19" max="19" width="6.88671875" customWidth="1"/>
    <col min="20" max="20" width="8.44140625" customWidth="1"/>
    <col min="21" max="21" width="11.109375" customWidth="1"/>
    <col min="22" max="23" width="13.33203125" bestFit="1" customWidth="1"/>
    <col min="24" max="24" width="14" customWidth="1"/>
    <col min="25" max="25" width="13.33203125" customWidth="1"/>
    <col min="26" max="26" width="15.109375" customWidth="1"/>
    <col min="27" max="27" width="9.33203125" customWidth="1"/>
    <col min="28" max="28" width="9.6640625" customWidth="1"/>
    <col min="30" max="30" width="15.44140625" customWidth="1"/>
    <col min="31" max="31" width="16.6640625" customWidth="1"/>
    <col min="32" max="32" width="17" customWidth="1"/>
    <col min="33" max="33" width="17.88671875" customWidth="1"/>
    <col min="34" max="34" width="20.109375" customWidth="1"/>
    <col min="35" max="35" width="15.6640625" customWidth="1"/>
    <col min="36" max="36" width="16.33203125" customWidth="1"/>
    <col min="37" max="37" width="16.44140625" customWidth="1"/>
    <col min="38" max="38" width="15.5546875" customWidth="1"/>
    <col min="42" max="42" width="10" customWidth="1"/>
    <col min="45" max="45" width="45.6640625" customWidth="1"/>
    <col min="46" max="46" width="8.88671875" style="2"/>
    <col min="47" max="47" width="10" style="2" customWidth="1"/>
    <col min="48" max="49" width="8.88671875" style="2"/>
    <col min="50" max="50" width="9.77734375" style="2" customWidth="1"/>
    <col min="51" max="51" width="10.33203125" style="2" customWidth="1"/>
    <col min="52" max="52" width="8.88671875" style="2"/>
    <col min="53" max="53" width="10.44140625" style="2" customWidth="1"/>
    <col min="54" max="55" width="8.88671875" style="2"/>
    <col min="56" max="57" width="10.33203125" style="2" customWidth="1"/>
    <col min="58" max="58" width="9.6640625" style="2" customWidth="1"/>
    <col min="59" max="59" width="10.77734375" style="2" customWidth="1"/>
    <col min="60" max="60" width="8.88671875" style="2"/>
    <col min="61" max="61" width="10.88671875" style="2" customWidth="1"/>
    <col min="62" max="62" width="11.109375" style="2" customWidth="1"/>
    <col min="63" max="63" width="8.88671875" style="2"/>
    <col min="64" max="64" width="10.6640625" style="2" customWidth="1"/>
    <col min="65" max="65" width="11.44140625" style="2" customWidth="1"/>
    <col min="66" max="66" width="10.109375" style="2" customWidth="1"/>
    <col min="67" max="67" width="11.44140625" style="2" customWidth="1"/>
    <col min="68" max="68" width="10.44140625" style="2" customWidth="1"/>
    <col min="69" max="69" width="10.77734375" style="2" customWidth="1"/>
    <col min="70" max="72" width="11.44140625" style="2" customWidth="1"/>
    <col min="73" max="73" width="10.109375" style="2" customWidth="1"/>
    <col min="74" max="75" width="11.5546875" style="2" customWidth="1"/>
    <col min="76" max="76" width="15.77734375" style="2" customWidth="1"/>
    <col min="77" max="77" width="11.77734375" style="2" customWidth="1"/>
    <col min="78" max="78" width="12.6640625" style="2" customWidth="1"/>
    <col min="79" max="79" width="11.6640625" style="2" bestFit="1" customWidth="1"/>
    <col min="80" max="82" width="8.88671875" style="2"/>
  </cols>
  <sheetData>
    <row r="1" spans="1:846" s="4" customFormat="1" ht="66" customHeight="1" thickBot="1" x14ac:dyDescent="0.35">
      <c r="A1" s="1"/>
      <c r="B1"/>
      <c r="C1" s="2"/>
      <c r="D1"/>
      <c r="E1"/>
      <c r="F1" s="18"/>
      <c r="G1"/>
      <c r="H1" s="319"/>
      <c r="I1" s="221"/>
      <c r="J1" s="423" t="s">
        <v>37</v>
      </c>
      <c r="K1" s="424"/>
      <c r="L1" s="420" t="s">
        <v>113</v>
      </c>
      <c r="M1" s="421"/>
      <c r="N1" s="422"/>
      <c r="O1" s="420" t="s">
        <v>114</v>
      </c>
      <c r="P1" s="421"/>
      <c r="Q1" s="422"/>
      <c r="R1" s="420" t="s">
        <v>61</v>
      </c>
      <c r="S1" s="421"/>
      <c r="T1" s="422"/>
      <c r="U1" s="78" t="s">
        <v>124</v>
      </c>
      <c r="V1" s="113" t="s">
        <v>112</v>
      </c>
      <c r="W1" s="404" t="s">
        <v>115</v>
      </c>
      <c r="X1" s="405"/>
      <c r="Y1" s="404" t="s">
        <v>116</v>
      </c>
      <c r="Z1" s="404"/>
      <c r="AA1" s="412" t="s">
        <v>95</v>
      </c>
      <c r="AB1" s="404"/>
      <c r="AC1" s="405"/>
      <c r="AD1" s="406" t="s">
        <v>129</v>
      </c>
      <c r="AE1" s="415"/>
      <c r="AF1" s="406" t="s">
        <v>132</v>
      </c>
      <c r="AG1" s="407"/>
      <c r="AH1" s="197" t="s">
        <v>130</v>
      </c>
      <c r="AI1" s="406" t="s">
        <v>131</v>
      </c>
      <c r="AJ1" s="407"/>
      <c r="AK1" s="406" t="s">
        <v>128</v>
      </c>
      <c r="AL1" s="407"/>
      <c r="AM1" s="413" t="s">
        <v>136</v>
      </c>
      <c r="AN1" s="414"/>
      <c r="AO1" s="416"/>
      <c r="AP1" s="413" t="s">
        <v>137</v>
      </c>
      <c r="AQ1" s="414"/>
      <c r="AR1" s="3"/>
      <c r="AS1" s="185"/>
    </row>
    <row r="2" spans="1:846" s="9" customFormat="1" ht="78.75" customHeight="1" thickBot="1" x14ac:dyDescent="0.35">
      <c r="A2" s="288" t="s">
        <v>2</v>
      </c>
      <c r="B2" s="277" t="s">
        <v>3</v>
      </c>
      <c r="C2" s="277" t="s">
        <v>4</v>
      </c>
      <c r="D2" s="277" t="s">
        <v>1</v>
      </c>
      <c r="E2" s="277" t="s">
        <v>5</v>
      </c>
      <c r="F2" s="292" t="s">
        <v>6</v>
      </c>
      <c r="G2" s="277" t="s">
        <v>7</v>
      </c>
      <c r="H2" s="277" t="s">
        <v>8</v>
      </c>
      <c r="I2" s="49" t="s">
        <v>141</v>
      </c>
      <c r="J2" s="58" t="s">
        <v>59</v>
      </c>
      <c r="K2" s="8" t="s">
        <v>11</v>
      </c>
      <c r="L2" s="7" t="s">
        <v>9</v>
      </c>
      <c r="M2" s="5" t="s">
        <v>10</v>
      </c>
      <c r="N2" s="8" t="s">
        <v>11</v>
      </c>
      <c r="O2" s="7" t="s">
        <v>9</v>
      </c>
      <c r="P2" s="5" t="s">
        <v>10</v>
      </c>
      <c r="Q2" s="8" t="s">
        <v>11</v>
      </c>
      <c r="R2" s="7" t="s">
        <v>9</v>
      </c>
      <c r="S2" s="5" t="s">
        <v>10</v>
      </c>
      <c r="T2" s="6" t="s">
        <v>11</v>
      </c>
      <c r="U2" s="99" t="s">
        <v>9</v>
      </c>
      <c r="V2" s="70" t="s">
        <v>2</v>
      </c>
      <c r="W2" s="100" t="s">
        <v>10</v>
      </c>
      <c r="X2" s="101" t="s">
        <v>11</v>
      </c>
      <c r="Y2" s="100" t="s">
        <v>9</v>
      </c>
      <c r="Z2" s="102" t="s">
        <v>10</v>
      </c>
      <c r="AA2" s="191" t="s">
        <v>100</v>
      </c>
      <c r="AB2" s="102" t="s">
        <v>99</v>
      </c>
      <c r="AC2" s="101" t="s">
        <v>96</v>
      </c>
      <c r="AD2" s="55" t="s">
        <v>127</v>
      </c>
      <c r="AE2" s="101" t="s">
        <v>126</v>
      </c>
      <c r="AF2" s="55" t="s">
        <v>127</v>
      </c>
      <c r="AG2" s="101" t="s">
        <v>126</v>
      </c>
      <c r="AH2" s="99" t="s">
        <v>125</v>
      </c>
      <c r="AI2" s="55" t="s">
        <v>127</v>
      </c>
      <c r="AJ2" s="103" t="s">
        <v>126</v>
      </c>
      <c r="AK2" s="55" t="s">
        <v>127</v>
      </c>
      <c r="AL2" s="103" t="s">
        <v>126</v>
      </c>
      <c r="AM2" s="216" t="s">
        <v>138</v>
      </c>
      <c r="AN2" s="192" t="s">
        <v>15</v>
      </c>
      <c r="AO2" s="211" t="s">
        <v>40</v>
      </c>
      <c r="AP2" s="216" t="s">
        <v>15</v>
      </c>
      <c r="AQ2" s="192" t="s">
        <v>40</v>
      </c>
      <c r="AR2" s="417" t="s">
        <v>16</v>
      </c>
      <c r="AS2" s="418"/>
      <c r="AT2" s="338" t="s">
        <v>157</v>
      </c>
      <c r="AU2" s="338" t="s">
        <v>158</v>
      </c>
      <c r="AV2" s="338" t="s">
        <v>159</v>
      </c>
      <c r="AW2" s="342" t="s">
        <v>160</v>
      </c>
      <c r="AX2" s="343" t="s">
        <v>161</v>
      </c>
      <c r="AY2" s="344" t="s">
        <v>162</v>
      </c>
      <c r="AZ2" s="347" t="s">
        <v>163</v>
      </c>
      <c r="BA2" s="348" t="s">
        <v>164</v>
      </c>
      <c r="BB2" s="349" t="s">
        <v>165</v>
      </c>
      <c r="BC2" s="352" t="s">
        <v>166</v>
      </c>
      <c r="BD2" s="353" t="s">
        <v>167</v>
      </c>
      <c r="BE2" s="356" t="s">
        <v>168</v>
      </c>
      <c r="BF2" s="358" t="s">
        <v>169</v>
      </c>
      <c r="BG2" s="358" t="s">
        <v>170</v>
      </c>
      <c r="BH2" s="358" t="s">
        <v>171</v>
      </c>
      <c r="BI2" s="361" t="s">
        <v>172</v>
      </c>
      <c r="BJ2" s="361" t="s">
        <v>173</v>
      </c>
      <c r="BK2" s="361" t="s">
        <v>174</v>
      </c>
      <c r="BL2" s="361" t="s">
        <v>175</v>
      </c>
      <c r="BM2" s="361" t="s">
        <v>176</v>
      </c>
      <c r="BN2" s="366" t="s">
        <v>177</v>
      </c>
      <c r="BO2" s="366" t="s">
        <v>178</v>
      </c>
      <c r="BP2" s="366" t="s">
        <v>174</v>
      </c>
      <c r="BQ2" s="366" t="s">
        <v>179</v>
      </c>
      <c r="BR2" s="366" t="s">
        <v>180</v>
      </c>
      <c r="BS2" s="382" t="s">
        <v>188</v>
      </c>
      <c r="BT2" s="382" t="s">
        <v>181</v>
      </c>
      <c r="BU2" s="382" t="s">
        <v>174</v>
      </c>
      <c r="BV2" s="382" t="s">
        <v>182</v>
      </c>
      <c r="BW2" s="382" t="s">
        <v>183</v>
      </c>
      <c r="BX2" s="380" t="s">
        <v>186</v>
      </c>
      <c r="BY2" s="377" t="s">
        <v>184</v>
      </c>
      <c r="BZ2" s="378" t="s">
        <v>185</v>
      </c>
      <c r="CA2" s="384" t="s">
        <v>187</v>
      </c>
      <c r="CB2" s="387"/>
      <c r="CC2" s="387"/>
      <c r="CD2" s="387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  <c r="AEW2" s="46"/>
      <c r="AEX2" s="46"/>
      <c r="AEY2" s="46"/>
      <c r="AEZ2" s="46"/>
      <c r="AFA2" s="46"/>
      <c r="AFB2" s="46"/>
      <c r="AFC2" s="46"/>
      <c r="AFD2" s="46"/>
      <c r="AFE2" s="46"/>
      <c r="AFF2" s="46"/>
      <c r="AFG2" s="46"/>
      <c r="AFH2" s="46"/>
      <c r="AFI2" s="46"/>
      <c r="AFJ2" s="46"/>
      <c r="AFK2" s="46"/>
      <c r="AFL2" s="46"/>
      <c r="AFM2" s="46"/>
      <c r="AFN2" s="46"/>
    </row>
    <row r="3" spans="1:846" s="10" customFormat="1" ht="64.5" customHeight="1" x14ac:dyDescent="0.3">
      <c r="A3" s="303" t="s">
        <v>21</v>
      </c>
      <c r="B3" s="312" t="s">
        <v>87</v>
      </c>
      <c r="C3" s="278" t="s">
        <v>12</v>
      </c>
      <c r="D3" s="278" t="s">
        <v>189</v>
      </c>
      <c r="E3" s="278" t="s">
        <v>22</v>
      </c>
      <c r="F3" s="293" t="s">
        <v>23</v>
      </c>
      <c r="G3" s="278">
        <v>3</v>
      </c>
      <c r="H3" s="278">
        <v>1</v>
      </c>
      <c r="I3" s="50" t="s">
        <v>24</v>
      </c>
      <c r="J3" s="56"/>
      <c r="K3" s="43"/>
      <c r="L3" s="41"/>
      <c r="M3" s="42"/>
      <c r="N3" s="44">
        <v>23</v>
      </c>
      <c r="O3" s="41">
        <v>23</v>
      </c>
      <c r="P3" s="42">
        <v>25</v>
      </c>
      <c r="Q3" s="45">
        <v>23</v>
      </c>
      <c r="R3" s="41">
        <v>23</v>
      </c>
      <c r="S3" s="42">
        <v>25</v>
      </c>
      <c r="T3" s="71"/>
      <c r="U3" s="142"/>
      <c r="V3" s="143"/>
      <c r="W3" s="144"/>
      <c r="X3" s="145"/>
      <c r="Y3" s="144"/>
      <c r="Z3" s="146"/>
      <c r="AA3" s="186"/>
      <c r="AB3" s="187" t="s">
        <v>97</v>
      </c>
      <c r="AC3" s="188"/>
      <c r="AD3" s="189"/>
      <c r="AE3" s="205">
        <v>24</v>
      </c>
      <c r="AF3" s="335">
        <v>24</v>
      </c>
      <c r="AG3" s="205">
        <v>24</v>
      </c>
      <c r="AH3" s="320">
        <v>24</v>
      </c>
      <c r="AI3" s="186"/>
      <c r="AJ3" s="205"/>
      <c r="AK3" s="186"/>
      <c r="AL3" s="205"/>
      <c r="AM3" s="186" t="s">
        <v>42</v>
      </c>
      <c r="AN3" s="190" t="s">
        <v>49</v>
      </c>
      <c r="AO3" s="205"/>
      <c r="AP3" s="186"/>
      <c r="AQ3" s="190"/>
      <c r="AR3" s="408" t="s">
        <v>43</v>
      </c>
      <c r="AS3" s="409"/>
      <c r="AT3" s="339">
        <f>L3+O3+R3+U3+Y3</f>
        <v>46</v>
      </c>
      <c r="AU3" s="341"/>
      <c r="AV3" s="341">
        <f>AT3*AU3</f>
        <v>0</v>
      </c>
      <c r="AW3" s="345">
        <f>M3+P3+S3+W3+Z3</f>
        <v>50</v>
      </c>
      <c r="AX3" s="346"/>
      <c r="AY3" s="346">
        <f>AW3*AX3</f>
        <v>0</v>
      </c>
      <c r="AZ3" s="350">
        <f>K3+N3+Q3+T3+X3</f>
        <v>46</v>
      </c>
      <c r="BA3" s="351"/>
      <c r="BB3" s="351">
        <f>AZ3*BA3</f>
        <v>0</v>
      </c>
      <c r="BC3" s="354">
        <f>AD3+AF3+AH3+AI3+AK3</f>
        <v>48</v>
      </c>
      <c r="BD3" s="355"/>
      <c r="BE3" s="357">
        <f>BC3*BD3</f>
        <v>0</v>
      </c>
      <c r="BF3" s="359">
        <f>AE3+AG3+AJ3+AL3</f>
        <v>48</v>
      </c>
      <c r="BG3" s="360"/>
      <c r="BH3" s="360">
        <f>BF3*BG3</f>
        <v>0</v>
      </c>
      <c r="BI3" s="362">
        <v>6</v>
      </c>
      <c r="BJ3" s="365"/>
      <c r="BK3" s="365"/>
      <c r="BL3" s="365">
        <f>BJ3+BK3</f>
        <v>0</v>
      </c>
      <c r="BM3" s="365">
        <f>BI3*BL3</f>
        <v>0</v>
      </c>
      <c r="BN3" s="367">
        <v>20</v>
      </c>
      <c r="BO3" s="370"/>
      <c r="BP3" s="370"/>
      <c r="BQ3" s="370">
        <f>BO3+BP3</f>
        <v>0</v>
      </c>
      <c r="BR3" s="370">
        <f>BN3*BQ3</f>
        <v>0</v>
      </c>
      <c r="BS3" s="383">
        <v>0</v>
      </c>
      <c r="BT3" s="373"/>
      <c r="BU3" s="373"/>
      <c r="BV3" s="373"/>
      <c r="BW3" s="373">
        <f>BS3*BV3</f>
        <v>0</v>
      </c>
      <c r="BX3" s="381">
        <v>1</v>
      </c>
      <c r="BY3" s="379"/>
      <c r="BZ3" s="379">
        <f>BX3*BY3</f>
        <v>0</v>
      </c>
      <c r="CA3" s="386">
        <f>AV3+AY3+BB3+BE3+BH3+BM3+BR3+BW3+BZ3</f>
        <v>0</v>
      </c>
      <c r="CB3" s="388">
        <f>BI3*BK3</f>
        <v>0</v>
      </c>
      <c r="CC3" s="388">
        <f>BN3*BP3</f>
        <v>0</v>
      </c>
      <c r="CD3" s="388">
        <f>BS3*BU3</f>
        <v>0</v>
      </c>
    </row>
    <row r="4" spans="1:846" s="10" customFormat="1" ht="35.25" customHeight="1" x14ac:dyDescent="0.3">
      <c r="A4" s="305" t="s">
        <v>25</v>
      </c>
      <c r="B4" s="314" t="s">
        <v>26</v>
      </c>
      <c r="C4" s="290" t="s">
        <v>0</v>
      </c>
      <c r="D4" s="290" t="s">
        <v>190</v>
      </c>
      <c r="E4" s="280" t="s">
        <v>20</v>
      </c>
      <c r="F4" s="280" t="s">
        <v>31</v>
      </c>
      <c r="G4" s="289">
        <v>3</v>
      </c>
      <c r="H4" s="280" t="s">
        <v>32</v>
      </c>
      <c r="I4" s="52" t="s">
        <v>33</v>
      </c>
      <c r="J4" s="60">
        <v>43856</v>
      </c>
      <c r="K4" s="32">
        <v>4</v>
      </c>
      <c r="L4" s="30">
        <v>4</v>
      </c>
      <c r="M4" s="31">
        <v>14</v>
      </c>
      <c r="N4" s="32">
        <v>14</v>
      </c>
      <c r="O4" s="30">
        <v>14</v>
      </c>
      <c r="P4" s="31">
        <v>14</v>
      </c>
      <c r="Q4" s="32"/>
      <c r="R4" s="30"/>
      <c r="S4" s="31"/>
      <c r="T4" s="73"/>
      <c r="U4" s="158"/>
      <c r="V4" s="159"/>
      <c r="W4" s="17"/>
      <c r="X4" s="14"/>
      <c r="Y4" s="17"/>
      <c r="Z4" s="13"/>
      <c r="AA4" s="81" t="s">
        <v>97</v>
      </c>
      <c r="AB4" s="86"/>
      <c r="AC4" s="87"/>
      <c r="AD4" s="194">
        <v>14</v>
      </c>
      <c r="AE4" s="207">
        <v>14</v>
      </c>
      <c r="AF4" s="81">
        <v>14</v>
      </c>
      <c r="AG4" s="207">
        <v>14</v>
      </c>
      <c r="AH4" s="321"/>
      <c r="AI4" s="81"/>
      <c r="AJ4" s="207"/>
      <c r="AK4" s="81"/>
      <c r="AL4" s="207"/>
      <c r="AM4" s="81" t="s">
        <v>41</v>
      </c>
      <c r="AN4" s="26" t="s">
        <v>39</v>
      </c>
      <c r="AO4" s="207"/>
      <c r="AP4" s="81"/>
      <c r="AQ4" s="26"/>
      <c r="AR4" s="402" t="s">
        <v>48</v>
      </c>
      <c r="AS4" s="403"/>
      <c r="AT4" s="339">
        <f t="shared" ref="AT4:AT39" si="0">L4+O4+R4+U4+Y4</f>
        <v>18</v>
      </c>
      <c r="AU4" s="341"/>
      <c r="AV4" s="341">
        <f t="shared" ref="AV4:AV39" si="1">AT4*AU4</f>
        <v>0</v>
      </c>
      <c r="AW4" s="345">
        <f t="shared" ref="AW4:AW39" si="2">M4+P4+S4+W4+Z4</f>
        <v>28</v>
      </c>
      <c r="AX4" s="346"/>
      <c r="AY4" s="346">
        <f t="shared" ref="AY4:AY39" si="3">AW4*AX4</f>
        <v>0</v>
      </c>
      <c r="AZ4" s="350">
        <f t="shared" ref="AZ4:AZ39" si="4">K4+N4+Q4+T4+X4</f>
        <v>18</v>
      </c>
      <c r="BA4" s="351"/>
      <c r="BB4" s="351">
        <f t="shared" ref="BB4:BB39" si="5">AZ4*BA4</f>
        <v>0</v>
      </c>
      <c r="BC4" s="354">
        <f t="shared" ref="BC4:BC39" si="6">AD4+AF4+AH4+AI4+AK4</f>
        <v>28</v>
      </c>
      <c r="BD4" s="355"/>
      <c r="BE4" s="357">
        <f t="shared" ref="BE4:BE39" si="7">BC4*BD4</f>
        <v>0</v>
      </c>
      <c r="BF4" s="359">
        <f t="shared" ref="BF4:BF39" si="8">AE4+AG4+AJ4+AL4</f>
        <v>28</v>
      </c>
      <c r="BG4" s="360"/>
      <c r="BH4" s="360">
        <f t="shared" ref="BH4:BH39" si="9">BF4*BG4</f>
        <v>0</v>
      </c>
      <c r="BI4" s="362">
        <v>8</v>
      </c>
      <c r="BJ4" s="365"/>
      <c r="BK4" s="365"/>
      <c r="BL4" s="365">
        <f t="shared" ref="BL4:BL39" si="10">BJ4+BK4</f>
        <v>0</v>
      </c>
      <c r="BM4" s="365">
        <f t="shared" ref="BM4:BM39" si="11">BI4*BL4</f>
        <v>0</v>
      </c>
      <c r="BN4" s="367">
        <v>7</v>
      </c>
      <c r="BO4" s="370"/>
      <c r="BP4" s="370"/>
      <c r="BQ4" s="370">
        <f t="shared" ref="BQ4:BQ39" si="12">BO4+BP4</f>
        <v>0</v>
      </c>
      <c r="BR4" s="370">
        <f t="shared" ref="BR4:BR39" si="13">BN4*BQ4</f>
        <v>0</v>
      </c>
      <c r="BS4" s="383">
        <v>0</v>
      </c>
      <c r="BT4" s="373"/>
      <c r="BU4" s="373"/>
      <c r="BV4" s="373"/>
      <c r="BW4" s="373">
        <f t="shared" ref="BW4:BW39" si="14">BS4*BV4</f>
        <v>0</v>
      </c>
      <c r="BX4" s="374">
        <v>1</v>
      </c>
      <c r="BY4" s="379"/>
      <c r="BZ4" s="379">
        <f t="shared" ref="BZ4:BZ39" si="15">BX4*BY4</f>
        <v>0</v>
      </c>
      <c r="CA4" s="386">
        <f>AV4+AY4+BB4+BE4+BH4+BM4+BR4+BW4+BZ4</f>
        <v>0</v>
      </c>
      <c r="CB4" s="340"/>
      <c r="CC4" s="340"/>
      <c r="CD4" s="340"/>
    </row>
    <row r="5" spans="1:846" s="11" customFormat="1" ht="33.75" customHeight="1" x14ac:dyDescent="0.3">
      <c r="A5" s="306" t="s">
        <v>27</v>
      </c>
      <c r="B5" s="315" t="s">
        <v>28</v>
      </c>
      <c r="C5" s="281" t="s">
        <v>19</v>
      </c>
      <c r="D5" s="281" t="s">
        <v>191</v>
      </c>
      <c r="E5" s="299" t="s">
        <v>20</v>
      </c>
      <c r="F5" s="295" t="s">
        <v>36</v>
      </c>
      <c r="G5" s="281">
        <v>3</v>
      </c>
      <c r="H5" s="281">
        <v>2</v>
      </c>
      <c r="I5" s="53" t="s">
        <v>35</v>
      </c>
      <c r="J5" s="61">
        <v>43866</v>
      </c>
      <c r="K5" s="38">
        <v>5</v>
      </c>
      <c r="L5" s="36">
        <v>5</v>
      </c>
      <c r="M5" s="37">
        <v>30</v>
      </c>
      <c r="N5" s="38">
        <v>30</v>
      </c>
      <c r="O5" s="36">
        <v>30</v>
      </c>
      <c r="P5" s="37">
        <v>30</v>
      </c>
      <c r="Q5" s="38"/>
      <c r="R5" s="36"/>
      <c r="S5" s="37"/>
      <c r="T5" s="74"/>
      <c r="U5" s="178"/>
      <c r="V5" s="179"/>
      <c r="W5" s="180"/>
      <c r="X5" s="181"/>
      <c r="Y5" s="180"/>
      <c r="Z5" s="182"/>
      <c r="AA5" s="82"/>
      <c r="AB5" s="20" t="s">
        <v>98</v>
      </c>
      <c r="AC5" s="91"/>
      <c r="AD5" s="196">
        <v>30</v>
      </c>
      <c r="AE5" s="208">
        <v>30</v>
      </c>
      <c r="AF5" s="82">
        <v>30</v>
      </c>
      <c r="AG5" s="208">
        <v>30</v>
      </c>
      <c r="AH5" s="322"/>
      <c r="AI5" s="82"/>
      <c r="AJ5" s="208"/>
      <c r="AK5" s="82"/>
      <c r="AL5" s="208"/>
      <c r="AM5" s="82" t="s">
        <v>45</v>
      </c>
      <c r="AN5" s="35" t="s">
        <v>50</v>
      </c>
      <c r="AO5" s="208" t="s">
        <v>47</v>
      </c>
      <c r="AP5" s="82"/>
      <c r="AQ5" s="35"/>
      <c r="AR5" s="410" t="s">
        <v>48</v>
      </c>
      <c r="AS5" s="411"/>
      <c r="AT5" s="339">
        <f t="shared" si="0"/>
        <v>35</v>
      </c>
      <c r="AU5" s="341"/>
      <c r="AV5" s="341">
        <f t="shared" si="1"/>
        <v>0</v>
      </c>
      <c r="AW5" s="345">
        <f t="shared" si="2"/>
        <v>60</v>
      </c>
      <c r="AX5" s="346"/>
      <c r="AY5" s="346">
        <f t="shared" si="3"/>
        <v>0</v>
      </c>
      <c r="AZ5" s="350">
        <f t="shared" si="4"/>
        <v>35</v>
      </c>
      <c r="BA5" s="351"/>
      <c r="BB5" s="351">
        <f t="shared" si="5"/>
        <v>0</v>
      </c>
      <c r="BC5" s="354">
        <f t="shared" si="6"/>
        <v>60</v>
      </c>
      <c r="BD5" s="355"/>
      <c r="BE5" s="357">
        <f t="shared" si="7"/>
        <v>0</v>
      </c>
      <c r="BF5" s="359">
        <f t="shared" si="8"/>
        <v>60</v>
      </c>
      <c r="BG5" s="360"/>
      <c r="BH5" s="360">
        <f t="shared" si="9"/>
        <v>0</v>
      </c>
      <c r="BI5" s="363">
        <v>10</v>
      </c>
      <c r="BJ5" s="365"/>
      <c r="BK5" s="365"/>
      <c r="BL5" s="365">
        <f t="shared" si="10"/>
        <v>0</v>
      </c>
      <c r="BM5" s="365">
        <f t="shared" si="11"/>
        <v>0</v>
      </c>
      <c r="BN5" s="368">
        <v>11</v>
      </c>
      <c r="BO5" s="370"/>
      <c r="BP5" s="371"/>
      <c r="BQ5" s="370">
        <f t="shared" si="12"/>
        <v>0</v>
      </c>
      <c r="BR5" s="370">
        <f t="shared" si="13"/>
        <v>0</v>
      </c>
      <c r="BS5" s="383">
        <v>3</v>
      </c>
      <c r="BT5" s="373"/>
      <c r="BU5" s="373"/>
      <c r="BV5" s="373"/>
      <c r="BW5" s="373">
        <f t="shared" si="14"/>
        <v>0</v>
      </c>
      <c r="BX5" s="375">
        <v>2</v>
      </c>
      <c r="BY5" s="379"/>
      <c r="BZ5" s="379">
        <f t="shared" si="15"/>
        <v>0</v>
      </c>
      <c r="CA5" s="386">
        <f t="shared" ref="CA5:CA39" si="16">AV5+AY5+BB5+BE5+BH5+BM5+BR5+BW5+BZ5</f>
        <v>0</v>
      </c>
      <c r="CB5" s="389"/>
      <c r="CC5" s="389"/>
      <c r="CD5" s="389"/>
    </row>
    <row r="6" spans="1:846" s="12" customFormat="1" ht="34.5" customHeight="1" x14ac:dyDescent="0.3">
      <c r="A6" s="305" t="s">
        <v>155</v>
      </c>
      <c r="B6" s="314" t="s">
        <v>29</v>
      </c>
      <c r="C6" s="290" t="s">
        <v>0</v>
      </c>
      <c r="D6" s="290" t="s">
        <v>190</v>
      </c>
      <c r="E6" s="280" t="s">
        <v>20</v>
      </c>
      <c r="F6" s="282" t="s">
        <v>31</v>
      </c>
      <c r="G6" s="290">
        <v>3</v>
      </c>
      <c r="H6" s="282" t="s">
        <v>32</v>
      </c>
      <c r="I6" s="54" t="s">
        <v>33</v>
      </c>
      <c r="J6" s="62">
        <v>43870</v>
      </c>
      <c r="K6" s="29">
        <v>4</v>
      </c>
      <c r="L6" s="27">
        <v>4</v>
      </c>
      <c r="M6" s="28">
        <v>14</v>
      </c>
      <c r="N6" s="29">
        <v>14</v>
      </c>
      <c r="O6" s="27">
        <v>14</v>
      </c>
      <c r="P6" s="28">
        <v>14</v>
      </c>
      <c r="Q6" s="29"/>
      <c r="R6" s="27"/>
      <c r="S6" s="28"/>
      <c r="T6" s="75"/>
      <c r="U6" s="158"/>
      <c r="V6" s="159"/>
      <c r="W6" s="17"/>
      <c r="X6" s="14"/>
      <c r="Y6" s="17"/>
      <c r="Z6" s="13"/>
      <c r="AA6" s="81" t="s">
        <v>97</v>
      </c>
      <c r="AB6" s="86"/>
      <c r="AC6" s="87"/>
      <c r="AD6" s="194">
        <v>14</v>
      </c>
      <c r="AE6" s="207">
        <v>14</v>
      </c>
      <c r="AF6" s="81">
        <v>14</v>
      </c>
      <c r="AG6" s="207">
        <v>14</v>
      </c>
      <c r="AH6" s="321"/>
      <c r="AI6" s="81"/>
      <c r="AJ6" s="207"/>
      <c r="AK6" s="81"/>
      <c r="AL6" s="207"/>
      <c r="AM6" s="81" t="s">
        <v>41</v>
      </c>
      <c r="AN6" s="26" t="s">
        <v>39</v>
      </c>
      <c r="AO6" s="207"/>
      <c r="AP6" s="81"/>
      <c r="AQ6" s="26"/>
      <c r="AR6" s="402" t="s">
        <v>48</v>
      </c>
      <c r="AS6" s="403"/>
      <c r="AT6" s="339">
        <f t="shared" si="0"/>
        <v>18</v>
      </c>
      <c r="AU6" s="341"/>
      <c r="AV6" s="341">
        <f t="shared" si="1"/>
        <v>0</v>
      </c>
      <c r="AW6" s="345">
        <f t="shared" si="2"/>
        <v>28</v>
      </c>
      <c r="AX6" s="346"/>
      <c r="AY6" s="346">
        <f t="shared" si="3"/>
        <v>0</v>
      </c>
      <c r="AZ6" s="350">
        <f t="shared" si="4"/>
        <v>18</v>
      </c>
      <c r="BA6" s="351"/>
      <c r="BB6" s="351">
        <f t="shared" si="5"/>
        <v>0</v>
      </c>
      <c r="BC6" s="354">
        <f t="shared" si="6"/>
        <v>28</v>
      </c>
      <c r="BD6" s="355"/>
      <c r="BE6" s="357">
        <f t="shared" si="7"/>
        <v>0</v>
      </c>
      <c r="BF6" s="359">
        <f t="shared" si="8"/>
        <v>28</v>
      </c>
      <c r="BG6" s="360"/>
      <c r="BH6" s="360">
        <f t="shared" si="9"/>
        <v>0</v>
      </c>
      <c r="BI6" s="364">
        <v>8</v>
      </c>
      <c r="BJ6" s="365"/>
      <c r="BK6" s="365"/>
      <c r="BL6" s="365">
        <f t="shared" si="10"/>
        <v>0</v>
      </c>
      <c r="BM6" s="365">
        <f t="shared" si="11"/>
        <v>0</v>
      </c>
      <c r="BN6" s="369">
        <v>7</v>
      </c>
      <c r="BO6" s="370"/>
      <c r="BP6" s="370"/>
      <c r="BQ6" s="370">
        <f t="shared" si="12"/>
        <v>0</v>
      </c>
      <c r="BR6" s="370">
        <f t="shared" si="13"/>
        <v>0</v>
      </c>
      <c r="BS6" s="383">
        <v>0</v>
      </c>
      <c r="BT6" s="373"/>
      <c r="BU6" s="373"/>
      <c r="BV6" s="373"/>
      <c r="BW6" s="373">
        <f t="shared" si="14"/>
        <v>0</v>
      </c>
      <c r="BX6" s="376">
        <v>1</v>
      </c>
      <c r="BY6" s="379"/>
      <c r="BZ6" s="379">
        <f t="shared" si="15"/>
        <v>0</v>
      </c>
      <c r="CA6" s="386">
        <f t="shared" si="16"/>
        <v>0</v>
      </c>
      <c r="CB6" s="390"/>
      <c r="CC6" s="390"/>
      <c r="CD6" s="390"/>
    </row>
    <row r="7" spans="1:846" x14ac:dyDescent="0.3">
      <c r="A7" s="304" t="s">
        <v>156</v>
      </c>
      <c r="B7" s="313" t="s">
        <v>17</v>
      </c>
      <c r="C7" s="301"/>
      <c r="D7" s="279" t="s">
        <v>189</v>
      </c>
      <c r="E7" s="298" t="s">
        <v>18</v>
      </c>
      <c r="F7" s="294" t="s">
        <v>36</v>
      </c>
      <c r="G7" s="279">
        <v>10</v>
      </c>
      <c r="H7" s="279"/>
      <c r="I7" s="51" t="s">
        <v>34</v>
      </c>
      <c r="J7" s="59">
        <v>43872</v>
      </c>
      <c r="K7" s="25">
        <v>10</v>
      </c>
      <c r="L7" s="23">
        <v>10</v>
      </c>
      <c r="M7" s="24">
        <v>35</v>
      </c>
      <c r="N7" s="25"/>
      <c r="O7" s="23"/>
      <c r="P7" s="24"/>
      <c r="Q7" s="25"/>
      <c r="R7" s="23"/>
      <c r="S7" s="24"/>
      <c r="T7" s="72"/>
      <c r="U7" s="104"/>
      <c r="V7" s="105"/>
      <c r="W7" s="106"/>
      <c r="X7" s="107"/>
      <c r="Y7" s="106"/>
      <c r="Z7" s="108"/>
      <c r="AA7" s="80"/>
      <c r="AB7" s="21"/>
      <c r="AC7" s="88" t="s">
        <v>97</v>
      </c>
      <c r="AD7" s="195">
        <v>35</v>
      </c>
      <c r="AE7" s="206">
        <v>35</v>
      </c>
      <c r="AF7" s="80"/>
      <c r="AG7" s="206"/>
      <c r="AH7" s="323"/>
      <c r="AI7" s="80"/>
      <c r="AJ7" s="206"/>
      <c r="AK7" s="80"/>
      <c r="AL7" s="206"/>
      <c r="AM7" s="80" t="s">
        <v>38</v>
      </c>
      <c r="AN7" s="22"/>
      <c r="AO7" s="206"/>
      <c r="AP7" s="80"/>
      <c r="AQ7" s="22"/>
      <c r="AR7" s="392" t="s">
        <v>44</v>
      </c>
      <c r="AS7" s="393"/>
      <c r="AT7" s="339">
        <f t="shared" si="0"/>
        <v>10</v>
      </c>
      <c r="AU7" s="341"/>
      <c r="AV7" s="341">
        <f t="shared" si="1"/>
        <v>0</v>
      </c>
      <c r="AW7" s="345">
        <f t="shared" si="2"/>
        <v>35</v>
      </c>
      <c r="AX7" s="346"/>
      <c r="AY7" s="346">
        <f t="shared" si="3"/>
        <v>0</v>
      </c>
      <c r="AZ7" s="350">
        <f t="shared" si="4"/>
        <v>10</v>
      </c>
      <c r="BA7" s="351"/>
      <c r="BB7" s="351">
        <f t="shared" si="5"/>
        <v>0</v>
      </c>
      <c r="BC7" s="354">
        <f t="shared" si="6"/>
        <v>35</v>
      </c>
      <c r="BD7" s="355"/>
      <c r="BE7" s="357">
        <f t="shared" si="7"/>
        <v>0</v>
      </c>
      <c r="BF7" s="359">
        <f t="shared" si="8"/>
        <v>35</v>
      </c>
      <c r="BG7" s="360"/>
      <c r="BH7" s="360">
        <f t="shared" si="9"/>
        <v>0</v>
      </c>
      <c r="BI7" s="362">
        <v>10</v>
      </c>
      <c r="BJ7" s="365"/>
      <c r="BK7" s="365"/>
      <c r="BL7" s="365">
        <f t="shared" si="10"/>
        <v>0</v>
      </c>
      <c r="BM7" s="365">
        <f t="shared" si="11"/>
        <v>0</v>
      </c>
      <c r="BN7" s="367">
        <v>0</v>
      </c>
      <c r="BO7" s="370"/>
      <c r="BP7" s="370"/>
      <c r="BQ7" s="370">
        <f t="shared" si="12"/>
        <v>0</v>
      </c>
      <c r="BR7" s="370">
        <f t="shared" si="13"/>
        <v>0</v>
      </c>
      <c r="BS7" s="383">
        <v>0</v>
      </c>
      <c r="BT7" s="373"/>
      <c r="BU7" s="373"/>
      <c r="BV7" s="373"/>
      <c r="BW7" s="373">
        <f t="shared" si="14"/>
        <v>0</v>
      </c>
      <c r="BX7" s="374">
        <v>1</v>
      </c>
      <c r="BY7" s="379"/>
      <c r="BZ7" s="379">
        <f t="shared" si="15"/>
        <v>0</v>
      </c>
      <c r="CA7" s="386">
        <f t="shared" si="16"/>
        <v>0</v>
      </c>
    </row>
    <row r="8" spans="1:846" s="10" customFormat="1" ht="30.75" customHeight="1" x14ac:dyDescent="0.3">
      <c r="A8" s="306" t="s">
        <v>30</v>
      </c>
      <c r="B8" s="315" t="s">
        <v>56</v>
      </c>
      <c r="C8" s="281" t="s">
        <v>19</v>
      </c>
      <c r="D8" s="281" t="s">
        <v>191</v>
      </c>
      <c r="E8" s="299" t="s">
        <v>20</v>
      </c>
      <c r="F8" s="295" t="s">
        <v>36</v>
      </c>
      <c r="G8" s="281">
        <v>3</v>
      </c>
      <c r="H8" s="281">
        <v>2</v>
      </c>
      <c r="I8" s="53" t="s">
        <v>35</v>
      </c>
      <c r="J8" s="61">
        <v>43887</v>
      </c>
      <c r="K8" s="38">
        <v>5</v>
      </c>
      <c r="L8" s="36">
        <v>5</v>
      </c>
      <c r="M8" s="37">
        <v>30</v>
      </c>
      <c r="N8" s="38">
        <v>30</v>
      </c>
      <c r="O8" s="36">
        <v>30</v>
      </c>
      <c r="P8" s="37">
        <v>30</v>
      </c>
      <c r="Q8" s="38"/>
      <c r="R8" s="36"/>
      <c r="S8" s="37"/>
      <c r="T8" s="74"/>
      <c r="U8" s="170"/>
      <c r="V8" s="171"/>
      <c r="W8" s="172"/>
      <c r="X8" s="34"/>
      <c r="Y8" s="172"/>
      <c r="Z8" s="33"/>
      <c r="AA8" s="82"/>
      <c r="AB8" s="20" t="s">
        <v>98</v>
      </c>
      <c r="AC8" s="91"/>
      <c r="AD8" s="196">
        <v>30</v>
      </c>
      <c r="AE8" s="208">
        <v>30</v>
      </c>
      <c r="AF8" s="82">
        <v>30</v>
      </c>
      <c r="AG8" s="208">
        <v>30</v>
      </c>
      <c r="AH8" s="322"/>
      <c r="AI8" s="82"/>
      <c r="AJ8" s="208"/>
      <c r="AK8" s="82"/>
      <c r="AL8" s="208"/>
      <c r="AM8" s="82" t="s">
        <v>45</v>
      </c>
      <c r="AN8" s="35" t="s">
        <v>50</v>
      </c>
      <c r="AO8" s="208" t="s">
        <v>47</v>
      </c>
      <c r="AP8" s="82"/>
      <c r="AQ8" s="35"/>
      <c r="AR8" s="410" t="s">
        <v>48</v>
      </c>
      <c r="AS8" s="411"/>
      <c r="AT8" s="339">
        <f t="shared" si="0"/>
        <v>35</v>
      </c>
      <c r="AU8" s="341"/>
      <c r="AV8" s="341">
        <f t="shared" si="1"/>
        <v>0</v>
      </c>
      <c r="AW8" s="345">
        <f t="shared" si="2"/>
        <v>60</v>
      </c>
      <c r="AX8" s="346"/>
      <c r="AY8" s="346">
        <f t="shared" si="3"/>
        <v>0</v>
      </c>
      <c r="AZ8" s="350">
        <f t="shared" si="4"/>
        <v>35</v>
      </c>
      <c r="BA8" s="351"/>
      <c r="BB8" s="351">
        <f t="shared" si="5"/>
        <v>0</v>
      </c>
      <c r="BC8" s="354">
        <f t="shared" si="6"/>
        <v>60</v>
      </c>
      <c r="BD8" s="355"/>
      <c r="BE8" s="357">
        <f t="shared" si="7"/>
        <v>0</v>
      </c>
      <c r="BF8" s="359">
        <f t="shared" si="8"/>
        <v>60</v>
      </c>
      <c r="BG8" s="360"/>
      <c r="BH8" s="360">
        <f t="shared" si="9"/>
        <v>0</v>
      </c>
      <c r="BI8" s="362">
        <v>10</v>
      </c>
      <c r="BJ8" s="365"/>
      <c r="BK8" s="365"/>
      <c r="BL8" s="365">
        <f t="shared" si="10"/>
        <v>0</v>
      </c>
      <c r="BM8" s="365">
        <f t="shared" si="11"/>
        <v>0</v>
      </c>
      <c r="BN8" s="367">
        <v>11</v>
      </c>
      <c r="BO8" s="370"/>
      <c r="BP8" s="371"/>
      <c r="BQ8" s="370">
        <f t="shared" si="12"/>
        <v>0</v>
      </c>
      <c r="BR8" s="370">
        <f t="shared" si="13"/>
        <v>0</v>
      </c>
      <c r="BS8" s="383">
        <v>3</v>
      </c>
      <c r="BT8" s="373"/>
      <c r="BU8" s="373"/>
      <c r="BV8" s="373"/>
      <c r="BW8" s="373">
        <f t="shared" si="14"/>
        <v>0</v>
      </c>
      <c r="BX8" s="374">
        <v>2</v>
      </c>
      <c r="BY8" s="379"/>
      <c r="BZ8" s="379">
        <f t="shared" si="15"/>
        <v>0</v>
      </c>
      <c r="CA8" s="386">
        <f t="shared" si="16"/>
        <v>0</v>
      </c>
      <c r="CB8" s="340"/>
      <c r="CC8" s="340"/>
      <c r="CD8" s="340"/>
    </row>
    <row r="9" spans="1:846" s="12" customFormat="1" ht="72" customHeight="1" x14ac:dyDescent="0.3">
      <c r="A9" s="303" t="s">
        <v>51</v>
      </c>
      <c r="B9" s="312" t="s">
        <v>88</v>
      </c>
      <c r="C9" s="278" t="s">
        <v>12</v>
      </c>
      <c r="D9" s="278" t="s">
        <v>189</v>
      </c>
      <c r="E9" s="278" t="s">
        <v>22</v>
      </c>
      <c r="F9" s="293" t="s">
        <v>52</v>
      </c>
      <c r="G9" s="278">
        <v>3</v>
      </c>
      <c r="H9" s="278">
        <v>1</v>
      </c>
      <c r="I9" s="50" t="s">
        <v>24</v>
      </c>
      <c r="J9" s="56"/>
      <c r="K9" s="43"/>
      <c r="L9" s="41"/>
      <c r="M9" s="42"/>
      <c r="N9" s="44">
        <v>18</v>
      </c>
      <c r="O9" s="41">
        <v>18</v>
      </c>
      <c r="P9" s="42">
        <v>20</v>
      </c>
      <c r="Q9" s="45">
        <v>18</v>
      </c>
      <c r="R9" s="41">
        <v>18</v>
      </c>
      <c r="S9" s="42">
        <v>20</v>
      </c>
      <c r="T9" s="71"/>
      <c r="U9" s="147"/>
      <c r="V9" s="148"/>
      <c r="W9" s="149"/>
      <c r="X9" s="19"/>
      <c r="Y9" s="149"/>
      <c r="Z9" s="150"/>
      <c r="AA9" s="79"/>
      <c r="AB9" s="84" t="s">
        <v>97</v>
      </c>
      <c r="AC9" s="85"/>
      <c r="AD9" s="77"/>
      <c r="AE9" s="209">
        <v>20</v>
      </c>
      <c r="AF9" s="79">
        <v>20</v>
      </c>
      <c r="AG9" s="209">
        <v>20</v>
      </c>
      <c r="AH9" s="324">
        <v>20</v>
      </c>
      <c r="AI9" s="79"/>
      <c r="AJ9" s="209"/>
      <c r="AK9" s="79"/>
      <c r="AL9" s="209"/>
      <c r="AM9" s="79" t="s">
        <v>42</v>
      </c>
      <c r="AN9" s="40" t="s">
        <v>54</v>
      </c>
      <c r="AO9" s="209" t="s">
        <v>53</v>
      </c>
      <c r="AP9" s="79"/>
      <c r="AQ9" s="40"/>
      <c r="AR9" s="394" t="s">
        <v>43</v>
      </c>
      <c r="AS9" s="395"/>
      <c r="AT9" s="339">
        <f t="shared" si="0"/>
        <v>36</v>
      </c>
      <c r="AU9" s="341"/>
      <c r="AV9" s="341">
        <f t="shared" si="1"/>
        <v>0</v>
      </c>
      <c r="AW9" s="345">
        <f t="shared" si="2"/>
        <v>40</v>
      </c>
      <c r="AX9" s="346"/>
      <c r="AY9" s="346">
        <f t="shared" si="3"/>
        <v>0</v>
      </c>
      <c r="AZ9" s="350">
        <f t="shared" si="4"/>
        <v>36</v>
      </c>
      <c r="BA9" s="351"/>
      <c r="BB9" s="351">
        <f t="shared" si="5"/>
        <v>0</v>
      </c>
      <c r="BC9" s="354">
        <f t="shared" si="6"/>
        <v>40</v>
      </c>
      <c r="BD9" s="355"/>
      <c r="BE9" s="357">
        <f t="shared" si="7"/>
        <v>0</v>
      </c>
      <c r="BF9" s="359">
        <f t="shared" si="8"/>
        <v>40</v>
      </c>
      <c r="BG9" s="360"/>
      <c r="BH9" s="360">
        <f t="shared" si="9"/>
        <v>0</v>
      </c>
      <c r="BI9" s="364">
        <v>6</v>
      </c>
      <c r="BJ9" s="365"/>
      <c r="BK9" s="365"/>
      <c r="BL9" s="365">
        <f t="shared" si="10"/>
        <v>0</v>
      </c>
      <c r="BM9" s="365">
        <f t="shared" si="11"/>
        <v>0</v>
      </c>
      <c r="BN9" s="369">
        <v>12</v>
      </c>
      <c r="BO9" s="370"/>
      <c r="BP9" s="370"/>
      <c r="BQ9" s="370">
        <f t="shared" si="12"/>
        <v>0</v>
      </c>
      <c r="BR9" s="370">
        <f t="shared" si="13"/>
        <v>0</v>
      </c>
      <c r="BS9" s="383">
        <v>6</v>
      </c>
      <c r="BT9" s="373"/>
      <c r="BU9" s="373"/>
      <c r="BV9" s="373"/>
      <c r="BW9" s="373">
        <f t="shared" si="14"/>
        <v>0</v>
      </c>
      <c r="BX9" s="376">
        <v>1</v>
      </c>
      <c r="BY9" s="379"/>
      <c r="BZ9" s="379">
        <f t="shared" si="15"/>
        <v>0</v>
      </c>
      <c r="CA9" s="386">
        <f t="shared" si="16"/>
        <v>0</v>
      </c>
      <c r="CB9" s="390"/>
      <c r="CC9" s="390"/>
      <c r="CD9" s="390"/>
    </row>
    <row r="10" spans="1:846" ht="30" customHeight="1" x14ac:dyDescent="0.3">
      <c r="A10" s="307" t="s">
        <v>63</v>
      </c>
      <c r="B10" s="316" t="s">
        <v>62</v>
      </c>
      <c r="C10" s="284" t="s">
        <v>13</v>
      </c>
      <c r="D10" s="284" t="s">
        <v>189</v>
      </c>
      <c r="E10" s="300" t="s">
        <v>20</v>
      </c>
      <c r="F10" s="283" t="s">
        <v>117</v>
      </c>
      <c r="G10" s="284">
        <v>2</v>
      </c>
      <c r="H10" s="283" t="s">
        <v>85</v>
      </c>
      <c r="I10" s="274" t="s">
        <v>60</v>
      </c>
      <c r="J10" s="112">
        <v>43899</v>
      </c>
      <c r="K10" s="111">
        <v>4</v>
      </c>
      <c r="L10" s="114">
        <v>4</v>
      </c>
      <c r="M10" s="115">
        <v>32</v>
      </c>
      <c r="N10" s="111">
        <v>32</v>
      </c>
      <c r="O10" s="114">
        <v>32</v>
      </c>
      <c r="P10" s="115">
        <v>32</v>
      </c>
      <c r="Q10" s="111"/>
      <c r="R10" s="114"/>
      <c r="S10" s="115"/>
      <c r="T10" s="116"/>
      <c r="U10" s="137">
        <v>4</v>
      </c>
      <c r="V10" s="138">
        <v>43902</v>
      </c>
      <c r="W10" s="139">
        <v>29</v>
      </c>
      <c r="X10" s="140">
        <v>29</v>
      </c>
      <c r="Y10" s="139">
        <v>29</v>
      </c>
      <c r="Z10" s="141">
        <v>29</v>
      </c>
      <c r="AA10" s="92"/>
      <c r="AB10" s="93" t="s">
        <v>98</v>
      </c>
      <c r="AC10" s="94"/>
      <c r="AD10" s="203">
        <v>32</v>
      </c>
      <c r="AE10" s="212">
        <v>32</v>
      </c>
      <c r="AF10" s="92">
        <v>32</v>
      </c>
      <c r="AG10" s="212">
        <v>32</v>
      </c>
      <c r="AH10" s="325"/>
      <c r="AI10" s="92">
        <v>29</v>
      </c>
      <c r="AJ10" s="212">
        <v>29</v>
      </c>
      <c r="AK10" s="92">
        <v>29</v>
      </c>
      <c r="AL10" s="212">
        <v>29</v>
      </c>
      <c r="AM10" s="92" t="s">
        <v>133</v>
      </c>
      <c r="AN10" s="47" t="s">
        <v>134</v>
      </c>
      <c r="AO10" s="212"/>
      <c r="AP10" s="92" t="s">
        <v>50</v>
      </c>
      <c r="AQ10" s="47" t="s">
        <v>47</v>
      </c>
      <c r="AR10" s="398" t="s">
        <v>140</v>
      </c>
      <c r="AS10" s="399"/>
      <c r="AT10" s="339">
        <f t="shared" si="0"/>
        <v>69</v>
      </c>
      <c r="AU10" s="341"/>
      <c r="AV10" s="341">
        <f t="shared" si="1"/>
        <v>0</v>
      </c>
      <c r="AW10" s="345">
        <f t="shared" si="2"/>
        <v>122</v>
      </c>
      <c r="AX10" s="346"/>
      <c r="AY10" s="346">
        <f t="shared" si="3"/>
        <v>0</v>
      </c>
      <c r="AZ10" s="350">
        <f t="shared" si="4"/>
        <v>65</v>
      </c>
      <c r="BA10" s="351"/>
      <c r="BB10" s="351">
        <f t="shared" si="5"/>
        <v>0</v>
      </c>
      <c r="BC10" s="354">
        <f t="shared" si="6"/>
        <v>122</v>
      </c>
      <c r="BD10" s="355"/>
      <c r="BE10" s="357">
        <f t="shared" si="7"/>
        <v>0</v>
      </c>
      <c r="BF10" s="359">
        <f t="shared" si="8"/>
        <v>122</v>
      </c>
      <c r="BG10" s="360"/>
      <c r="BH10" s="360">
        <f t="shared" si="9"/>
        <v>0</v>
      </c>
      <c r="BI10" s="362">
        <v>16</v>
      </c>
      <c r="BJ10" s="365"/>
      <c r="BK10" s="365"/>
      <c r="BL10" s="365">
        <f t="shared" si="10"/>
        <v>0</v>
      </c>
      <c r="BM10" s="365">
        <f t="shared" si="11"/>
        <v>0</v>
      </c>
      <c r="BN10" s="367">
        <v>25</v>
      </c>
      <c r="BO10" s="370"/>
      <c r="BP10" s="370"/>
      <c r="BQ10" s="370">
        <f t="shared" si="12"/>
        <v>0</v>
      </c>
      <c r="BR10" s="370">
        <f t="shared" si="13"/>
        <v>0</v>
      </c>
      <c r="BS10" s="383">
        <v>3</v>
      </c>
      <c r="BT10" s="373"/>
      <c r="BU10" s="373"/>
      <c r="BV10" s="373"/>
      <c r="BW10" s="373">
        <f t="shared" si="14"/>
        <v>0</v>
      </c>
      <c r="BX10" s="374">
        <v>2</v>
      </c>
      <c r="BY10" s="379"/>
      <c r="BZ10" s="379">
        <f t="shared" si="15"/>
        <v>0</v>
      </c>
      <c r="CA10" s="386">
        <f t="shared" si="16"/>
        <v>0</v>
      </c>
    </row>
    <row r="11" spans="1:846" ht="34.5" customHeight="1" x14ac:dyDescent="0.3">
      <c r="A11" s="308" t="s">
        <v>55</v>
      </c>
      <c r="B11" s="315" t="s">
        <v>57</v>
      </c>
      <c r="C11" s="281" t="s">
        <v>19</v>
      </c>
      <c r="D11" s="281" t="s">
        <v>191</v>
      </c>
      <c r="E11" s="299" t="s">
        <v>20</v>
      </c>
      <c r="F11" s="295" t="s">
        <v>36</v>
      </c>
      <c r="G11" s="281">
        <v>2</v>
      </c>
      <c r="H11" s="281">
        <v>2</v>
      </c>
      <c r="I11" s="53" t="s">
        <v>60</v>
      </c>
      <c r="J11" s="61">
        <v>43901</v>
      </c>
      <c r="K11" s="38">
        <v>4</v>
      </c>
      <c r="L11" s="36">
        <v>29</v>
      </c>
      <c r="M11" s="37">
        <v>29</v>
      </c>
      <c r="N11" s="38">
        <v>29</v>
      </c>
      <c r="O11" s="36">
        <v>29</v>
      </c>
      <c r="P11" s="37">
        <v>29</v>
      </c>
      <c r="Q11" s="38"/>
      <c r="R11" s="36"/>
      <c r="S11" s="37"/>
      <c r="T11" s="74"/>
      <c r="U11" s="173"/>
      <c r="V11" s="174"/>
      <c r="W11" s="175"/>
      <c r="X11" s="176"/>
      <c r="Y11" s="175"/>
      <c r="Z11" s="177"/>
      <c r="AA11" s="82"/>
      <c r="AB11" s="20" t="s">
        <v>98</v>
      </c>
      <c r="AC11" s="91"/>
      <c r="AD11" s="196">
        <v>29</v>
      </c>
      <c r="AE11" s="208">
        <v>29</v>
      </c>
      <c r="AF11" s="82">
        <v>29</v>
      </c>
      <c r="AG11" s="35">
        <v>29</v>
      </c>
      <c r="AH11" s="198"/>
      <c r="AI11" s="82"/>
      <c r="AJ11" s="208"/>
      <c r="AK11" s="82"/>
      <c r="AL11" s="208"/>
      <c r="AM11" s="82" t="s">
        <v>41</v>
      </c>
      <c r="AN11" s="35" t="s">
        <v>50</v>
      </c>
      <c r="AO11" s="208" t="s">
        <v>47</v>
      </c>
      <c r="AP11" s="82"/>
      <c r="AQ11" s="35"/>
      <c r="AR11" s="410" t="s">
        <v>48</v>
      </c>
      <c r="AS11" s="411"/>
      <c r="AT11" s="339">
        <f t="shared" si="0"/>
        <v>58</v>
      </c>
      <c r="AU11" s="341"/>
      <c r="AV11" s="341">
        <f t="shared" si="1"/>
        <v>0</v>
      </c>
      <c r="AW11" s="345">
        <f t="shared" si="2"/>
        <v>58</v>
      </c>
      <c r="AX11" s="346"/>
      <c r="AY11" s="346">
        <f t="shared" si="3"/>
        <v>0</v>
      </c>
      <c r="AZ11" s="350">
        <f t="shared" si="4"/>
        <v>33</v>
      </c>
      <c r="BA11" s="351"/>
      <c r="BB11" s="351">
        <f t="shared" si="5"/>
        <v>0</v>
      </c>
      <c r="BC11" s="354">
        <f t="shared" si="6"/>
        <v>58</v>
      </c>
      <c r="BD11" s="355"/>
      <c r="BE11" s="357">
        <f t="shared" si="7"/>
        <v>0</v>
      </c>
      <c r="BF11" s="359">
        <f t="shared" si="8"/>
        <v>58</v>
      </c>
      <c r="BG11" s="360"/>
      <c r="BH11" s="360">
        <f t="shared" si="9"/>
        <v>0</v>
      </c>
      <c r="BI11" s="362">
        <v>8</v>
      </c>
      <c r="BJ11" s="365"/>
      <c r="BK11" s="365"/>
      <c r="BL11" s="365">
        <f t="shared" si="10"/>
        <v>0</v>
      </c>
      <c r="BM11" s="365">
        <f t="shared" si="11"/>
        <v>0</v>
      </c>
      <c r="BN11" s="367">
        <v>11</v>
      </c>
      <c r="BO11" s="370"/>
      <c r="BP11" s="371"/>
      <c r="BQ11" s="370">
        <f t="shared" si="12"/>
        <v>0</v>
      </c>
      <c r="BR11" s="370">
        <f t="shared" si="13"/>
        <v>0</v>
      </c>
      <c r="BS11" s="383">
        <v>3</v>
      </c>
      <c r="BT11" s="373"/>
      <c r="BU11" s="373"/>
      <c r="BV11" s="373"/>
      <c r="BW11" s="373">
        <f t="shared" si="14"/>
        <v>0</v>
      </c>
      <c r="BX11" s="374">
        <v>2</v>
      </c>
      <c r="BY11" s="379"/>
      <c r="BZ11" s="379">
        <f t="shared" si="15"/>
        <v>0</v>
      </c>
      <c r="CA11" s="386">
        <f t="shared" si="16"/>
        <v>0</v>
      </c>
    </row>
    <row r="12" spans="1:846" x14ac:dyDescent="0.3">
      <c r="A12" s="304" t="s">
        <v>58</v>
      </c>
      <c r="B12" s="313" t="s">
        <v>17</v>
      </c>
      <c r="C12" s="301"/>
      <c r="D12" s="279" t="s">
        <v>189</v>
      </c>
      <c r="E12" s="298" t="s">
        <v>18</v>
      </c>
      <c r="F12" s="294" t="s">
        <v>36</v>
      </c>
      <c r="G12" s="279">
        <v>10</v>
      </c>
      <c r="H12" s="279"/>
      <c r="I12" s="51" t="s">
        <v>34</v>
      </c>
      <c r="J12" s="59">
        <v>43906</v>
      </c>
      <c r="K12" s="25">
        <v>10</v>
      </c>
      <c r="L12" s="23">
        <v>10</v>
      </c>
      <c r="M12" s="24">
        <v>35</v>
      </c>
      <c r="N12" s="25"/>
      <c r="O12" s="23"/>
      <c r="P12" s="24"/>
      <c r="Q12" s="25"/>
      <c r="R12" s="23"/>
      <c r="S12" s="24"/>
      <c r="T12" s="72"/>
      <c r="U12" s="153"/>
      <c r="V12" s="154"/>
      <c r="W12" s="155"/>
      <c r="X12" s="156"/>
      <c r="Y12" s="155"/>
      <c r="Z12" s="157"/>
      <c r="AA12" s="80"/>
      <c r="AB12" s="21"/>
      <c r="AC12" s="88" t="s">
        <v>97</v>
      </c>
      <c r="AD12" s="195">
        <v>35</v>
      </c>
      <c r="AE12" s="206">
        <v>35</v>
      </c>
      <c r="AF12" s="80"/>
      <c r="AG12" s="22"/>
      <c r="AH12" s="199"/>
      <c r="AI12" s="80"/>
      <c r="AJ12" s="206"/>
      <c r="AK12" s="80"/>
      <c r="AL12" s="206"/>
      <c r="AM12" s="80" t="s">
        <v>38</v>
      </c>
      <c r="AN12" s="22"/>
      <c r="AO12" s="206"/>
      <c r="AP12" s="80"/>
      <c r="AQ12" s="22"/>
      <c r="AR12" s="392" t="s">
        <v>44</v>
      </c>
      <c r="AS12" s="393"/>
      <c r="AT12" s="339">
        <f t="shared" si="0"/>
        <v>10</v>
      </c>
      <c r="AU12" s="341"/>
      <c r="AV12" s="341">
        <f t="shared" si="1"/>
        <v>0</v>
      </c>
      <c r="AW12" s="345">
        <f t="shared" si="2"/>
        <v>35</v>
      </c>
      <c r="AX12" s="346"/>
      <c r="AY12" s="346">
        <f t="shared" si="3"/>
        <v>0</v>
      </c>
      <c r="AZ12" s="350">
        <f t="shared" si="4"/>
        <v>10</v>
      </c>
      <c r="BA12" s="351"/>
      <c r="BB12" s="351">
        <f t="shared" si="5"/>
        <v>0</v>
      </c>
      <c r="BC12" s="354">
        <f t="shared" si="6"/>
        <v>35</v>
      </c>
      <c r="BD12" s="355"/>
      <c r="BE12" s="357">
        <f t="shared" si="7"/>
        <v>0</v>
      </c>
      <c r="BF12" s="359">
        <f t="shared" si="8"/>
        <v>35</v>
      </c>
      <c r="BG12" s="360"/>
      <c r="BH12" s="360">
        <f t="shared" si="9"/>
        <v>0</v>
      </c>
      <c r="BI12" s="362">
        <v>10</v>
      </c>
      <c r="BJ12" s="365"/>
      <c r="BK12" s="365"/>
      <c r="BL12" s="365">
        <f t="shared" si="10"/>
        <v>0</v>
      </c>
      <c r="BM12" s="365">
        <f t="shared" si="11"/>
        <v>0</v>
      </c>
      <c r="BN12" s="367">
        <v>0</v>
      </c>
      <c r="BO12" s="370"/>
      <c r="BP12" s="370"/>
      <c r="BQ12" s="370">
        <f t="shared" si="12"/>
        <v>0</v>
      </c>
      <c r="BR12" s="370">
        <f t="shared" si="13"/>
        <v>0</v>
      </c>
      <c r="BS12" s="383">
        <v>0</v>
      </c>
      <c r="BT12" s="373"/>
      <c r="BU12" s="373"/>
      <c r="BV12" s="373"/>
      <c r="BW12" s="373">
        <f t="shared" si="14"/>
        <v>0</v>
      </c>
      <c r="BX12" s="374">
        <v>1</v>
      </c>
      <c r="BY12" s="379"/>
      <c r="BZ12" s="379">
        <f t="shared" si="15"/>
        <v>0</v>
      </c>
      <c r="CA12" s="386">
        <f t="shared" si="16"/>
        <v>0</v>
      </c>
    </row>
    <row r="13" spans="1:846" ht="29.25" customHeight="1" x14ac:dyDescent="0.3">
      <c r="A13" s="307" t="s">
        <v>64</v>
      </c>
      <c r="B13" s="316" t="s">
        <v>65</v>
      </c>
      <c r="C13" s="284" t="s">
        <v>13</v>
      </c>
      <c r="D13" s="284" t="s">
        <v>191</v>
      </c>
      <c r="E13" s="300" t="s">
        <v>20</v>
      </c>
      <c r="F13" s="296" t="s">
        <v>118</v>
      </c>
      <c r="G13" s="284">
        <v>2</v>
      </c>
      <c r="H13" s="283" t="s">
        <v>85</v>
      </c>
      <c r="I13" s="274" t="s">
        <v>60</v>
      </c>
      <c r="J13" s="109">
        <v>43906</v>
      </c>
      <c r="K13" s="110">
        <v>4</v>
      </c>
      <c r="L13" s="114">
        <v>4</v>
      </c>
      <c r="M13" s="117">
        <v>26</v>
      </c>
      <c r="N13" s="110">
        <v>26</v>
      </c>
      <c r="O13" s="118">
        <v>26</v>
      </c>
      <c r="P13" s="117">
        <v>26</v>
      </c>
      <c r="Q13" s="119"/>
      <c r="R13" s="120"/>
      <c r="S13" s="121"/>
      <c r="T13" s="122"/>
      <c r="U13" s="134">
        <v>4</v>
      </c>
      <c r="V13" s="135">
        <v>43909</v>
      </c>
      <c r="W13" s="136">
        <v>28</v>
      </c>
      <c r="X13" s="111">
        <v>28</v>
      </c>
      <c r="Y13" s="136">
        <v>28</v>
      </c>
      <c r="Z13" s="115">
        <v>28</v>
      </c>
      <c r="AA13" s="95"/>
      <c r="AB13" s="93" t="s">
        <v>98</v>
      </c>
      <c r="AC13" s="94"/>
      <c r="AD13" s="200">
        <v>26</v>
      </c>
      <c r="AE13" s="327">
        <v>26</v>
      </c>
      <c r="AF13" s="336">
        <v>26</v>
      </c>
      <c r="AG13" s="200">
        <v>26</v>
      </c>
      <c r="AH13" s="201"/>
      <c r="AI13" s="202">
        <v>28</v>
      </c>
      <c r="AJ13" s="217">
        <v>28</v>
      </c>
      <c r="AK13" s="202">
        <v>28</v>
      </c>
      <c r="AL13" s="217">
        <v>28</v>
      </c>
      <c r="AM13" s="92" t="s">
        <v>133</v>
      </c>
      <c r="AN13" s="63" t="s">
        <v>50</v>
      </c>
      <c r="AO13" s="213"/>
      <c r="AP13" s="202" t="s">
        <v>139</v>
      </c>
      <c r="AQ13" s="48"/>
      <c r="AR13" s="398" t="s">
        <v>140</v>
      </c>
      <c r="AS13" s="399"/>
      <c r="AT13" s="339">
        <f t="shared" si="0"/>
        <v>62</v>
      </c>
      <c r="AU13" s="341"/>
      <c r="AV13" s="341">
        <f t="shared" si="1"/>
        <v>0</v>
      </c>
      <c r="AW13" s="345">
        <f t="shared" si="2"/>
        <v>108</v>
      </c>
      <c r="AX13" s="346"/>
      <c r="AY13" s="346">
        <f t="shared" si="3"/>
        <v>0</v>
      </c>
      <c r="AZ13" s="350">
        <f t="shared" si="4"/>
        <v>58</v>
      </c>
      <c r="BA13" s="351"/>
      <c r="BB13" s="351">
        <f t="shared" si="5"/>
        <v>0</v>
      </c>
      <c r="BC13" s="354">
        <f t="shared" si="6"/>
        <v>108</v>
      </c>
      <c r="BD13" s="355"/>
      <c r="BE13" s="357">
        <f t="shared" si="7"/>
        <v>0</v>
      </c>
      <c r="BF13" s="359">
        <f t="shared" si="8"/>
        <v>108</v>
      </c>
      <c r="BG13" s="360"/>
      <c r="BH13" s="360">
        <f t="shared" si="9"/>
        <v>0</v>
      </c>
      <c r="BI13" s="362">
        <v>16</v>
      </c>
      <c r="BJ13" s="365"/>
      <c r="BK13" s="365"/>
      <c r="BL13" s="365">
        <f t="shared" si="10"/>
        <v>0</v>
      </c>
      <c r="BM13" s="365">
        <f t="shared" si="11"/>
        <v>0</v>
      </c>
      <c r="BN13" s="367">
        <v>23</v>
      </c>
      <c r="BO13" s="370"/>
      <c r="BP13" s="371"/>
      <c r="BQ13" s="370">
        <f t="shared" si="12"/>
        <v>0</v>
      </c>
      <c r="BR13" s="370">
        <f t="shared" si="13"/>
        <v>0</v>
      </c>
      <c r="BS13" s="383">
        <v>0</v>
      </c>
      <c r="BT13" s="373"/>
      <c r="BU13" s="373"/>
      <c r="BV13" s="373"/>
      <c r="BW13" s="373">
        <f t="shared" si="14"/>
        <v>0</v>
      </c>
      <c r="BX13" s="374">
        <v>2</v>
      </c>
      <c r="BY13" s="379"/>
      <c r="BZ13" s="379">
        <f t="shared" si="15"/>
        <v>0</v>
      </c>
      <c r="CA13" s="386">
        <f t="shared" si="16"/>
        <v>0</v>
      </c>
    </row>
    <row r="14" spans="1:846" ht="30" customHeight="1" x14ac:dyDescent="0.3">
      <c r="A14" s="307" t="s">
        <v>66</v>
      </c>
      <c r="B14" s="316" t="s">
        <v>67</v>
      </c>
      <c r="C14" s="284" t="s">
        <v>13</v>
      </c>
      <c r="D14" s="284" t="s">
        <v>191</v>
      </c>
      <c r="E14" s="300" t="s">
        <v>20</v>
      </c>
      <c r="F14" s="283" t="s">
        <v>119</v>
      </c>
      <c r="G14" s="284">
        <v>2</v>
      </c>
      <c r="H14" s="284">
        <v>2</v>
      </c>
      <c r="I14" s="274" t="s">
        <v>60</v>
      </c>
      <c r="J14" s="109">
        <v>43913</v>
      </c>
      <c r="K14" s="111">
        <v>4</v>
      </c>
      <c r="L14" s="114">
        <v>4</v>
      </c>
      <c r="M14" s="115">
        <v>30</v>
      </c>
      <c r="N14" s="111">
        <v>30</v>
      </c>
      <c r="O14" s="114">
        <v>30</v>
      </c>
      <c r="P14" s="115">
        <v>30</v>
      </c>
      <c r="Q14" s="129"/>
      <c r="R14" s="130"/>
      <c r="S14" s="131"/>
      <c r="T14" s="132"/>
      <c r="U14" s="134">
        <v>4</v>
      </c>
      <c r="V14" s="135">
        <v>43916</v>
      </c>
      <c r="W14" s="136">
        <v>26</v>
      </c>
      <c r="X14" s="111">
        <v>26</v>
      </c>
      <c r="Y14" s="136">
        <v>26</v>
      </c>
      <c r="Z14" s="115">
        <v>26</v>
      </c>
      <c r="AA14" s="96"/>
      <c r="AB14" s="93" t="s">
        <v>98</v>
      </c>
      <c r="AC14" s="94"/>
      <c r="AD14" s="200">
        <v>30</v>
      </c>
      <c r="AE14" s="327">
        <v>30</v>
      </c>
      <c r="AF14" s="336">
        <v>30</v>
      </c>
      <c r="AG14" s="200">
        <v>30</v>
      </c>
      <c r="AH14" s="201"/>
      <c r="AI14" s="92">
        <v>26</v>
      </c>
      <c r="AJ14" s="218">
        <v>26</v>
      </c>
      <c r="AK14" s="92">
        <v>26</v>
      </c>
      <c r="AL14" s="218">
        <v>26</v>
      </c>
      <c r="AM14" s="92" t="s">
        <v>133</v>
      </c>
      <c r="AN14" s="47" t="s">
        <v>46</v>
      </c>
      <c r="AO14" s="214"/>
      <c r="AP14" s="92" t="s">
        <v>50</v>
      </c>
      <c r="AQ14" s="184"/>
      <c r="AR14" s="398" t="s">
        <v>140</v>
      </c>
      <c r="AS14" s="399"/>
      <c r="AT14" s="339">
        <f t="shared" si="0"/>
        <v>64</v>
      </c>
      <c r="AU14" s="341"/>
      <c r="AV14" s="341">
        <f t="shared" si="1"/>
        <v>0</v>
      </c>
      <c r="AW14" s="345">
        <f t="shared" si="2"/>
        <v>112</v>
      </c>
      <c r="AX14" s="346"/>
      <c r="AY14" s="346">
        <f t="shared" si="3"/>
        <v>0</v>
      </c>
      <c r="AZ14" s="350">
        <f t="shared" si="4"/>
        <v>60</v>
      </c>
      <c r="BA14" s="351"/>
      <c r="BB14" s="351">
        <f t="shared" si="5"/>
        <v>0</v>
      </c>
      <c r="BC14" s="354">
        <f t="shared" si="6"/>
        <v>112</v>
      </c>
      <c r="BD14" s="355"/>
      <c r="BE14" s="357">
        <f t="shared" si="7"/>
        <v>0</v>
      </c>
      <c r="BF14" s="359">
        <f t="shared" si="8"/>
        <v>112</v>
      </c>
      <c r="BG14" s="360"/>
      <c r="BH14" s="360">
        <f t="shared" si="9"/>
        <v>0</v>
      </c>
      <c r="BI14" s="362">
        <v>16</v>
      </c>
      <c r="BJ14" s="365"/>
      <c r="BK14" s="365"/>
      <c r="BL14" s="365">
        <f t="shared" si="10"/>
        <v>0</v>
      </c>
      <c r="BM14" s="365">
        <f t="shared" si="11"/>
        <v>0</v>
      </c>
      <c r="BN14" s="367">
        <v>24</v>
      </c>
      <c r="BO14" s="370"/>
      <c r="BP14" s="371"/>
      <c r="BQ14" s="370">
        <f t="shared" si="12"/>
        <v>0</v>
      </c>
      <c r="BR14" s="370">
        <f t="shared" si="13"/>
        <v>0</v>
      </c>
      <c r="BS14" s="383">
        <v>0</v>
      </c>
      <c r="BT14" s="373"/>
      <c r="BU14" s="373"/>
      <c r="BV14" s="373"/>
      <c r="BW14" s="373">
        <f t="shared" si="14"/>
        <v>0</v>
      </c>
      <c r="BX14" s="374">
        <v>2</v>
      </c>
      <c r="BY14" s="379"/>
      <c r="BZ14" s="379">
        <f t="shared" si="15"/>
        <v>0</v>
      </c>
      <c r="CA14" s="386">
        <f t="shared" si="16"/>
        <v>0</v>
      </c>
    </row>
    <row r="15" spans="1:846" ht="30" customHeight="1" x14ac:dyDescent="0.3">
      <c r="A15" s="309" t="s">
        <v>68</v>
      </c>
      <c r="B15" s="316" t="s">
        <v>69</v>
      </c>
      <c r="C15" s="302" t="s">
        <v>13</v>
      </c>
      <c r="D15" s="284" t="s">
        <v>190</v>
      </c>
      <c r="E15" s="300" t="s">
        <v>20</v>
      </c>
      <c r="F15" s="296" t="s">
        <v>120</v>
      </c>
      <c r="G15" s="284">
        <v>2</v>
      </c>
      <c r="H15" s="283" t="s">
        <v>85</v>
      </c>
      <c r="I15" s="274" t="s">
        <v>60</v>
      </c>
      <c r="J15" s="109">
        <v>43920</v>
      </c>
      <c r="K15" s="110">
        <v>4</v>
      </c>
      <c r="L15" s="114">
        <v>4</v>
      </c>
      <c r="M15" s="117">
        <v>32</v>
      </c>
      <c r="N15" s="110">
        <v>32</v>
      </c>
      <c r="O15" s="118">
        <v>32</v>
      </c>
      <c r="P15" s="117">
        <v>32</v>
      </c>
      <c r="Q15" s="119"/>
      <c r="R15" s="120"/>
      <c r="S15" s="121"/>
      <c r="T15" s="122"/>
      <c r="U15" s="134">
        <v>4</v>
      </c>
      <c r="V15" s="135">
        <v>43923</v>
      </c>
      <c r="W15" s="136">
        <v>28</v>
      </c>
      <c r="X15" s="111">
        <v>28</v>
      </c>
      <c r="Y15" s="136">
        <v>28</v>
      </c>
      <c r="Z15" s="115">
        <v>28</v>
      </c>
      <c r="AA15" s="95"/>
      <c r="AB15" s="93" t="s">
        <v>98</v>
      </c>
      <c r="AC15" s="94"/>
      <c r="AD15" s="200">
        <v>32</v>
      </c>
      <c r="AE15" s="327">
        <v>32</v>
      </c>
      <c r="AF15" s="336">
        <v>32</v>
      </c>
      <c r="AG15" s="200">
        <v>32</v>
      </c>
      <c r="AH15" s="201"/>
      <c r="AI15" s="202">
        <v>28</v>
      </c>
      <c r="AJ15" s="217">
        <v>28</v>
      </c>
      <c r="AK15" s="202">
        <v>28</v>
      </c>
      <c r="AL15" s="217">
        <v>28</v>
      </c>
      <c r="AM15" s="92" t="s">
        <v>133</v>
      </c>
      <c r="AN15" s="63" t="s">
        <v>134</v>
      </c>
      <c r="AO15" s="213"/>
      <c r="AP15" s="202" t="s">
        <v>139</v>
      </c>
      <c r="AQ15" s="48"/>
      <c r="AR15" s="398" t="s">
        <v>140</v>
      </c>
      <c r="AS15" s="399"/>
      <c r="AT15" s="339">
        <f t="shared" si="0"/>
        <v>68</v>
      </c>
      <c r="AU15" s="341"/>
      <c r="AV15" s="341">
        <f t="shared" si="1"/>
        <v>0</v>
      </c>
      <c r="AW15" s="345">
        <f t="shared" si="2"/>
        <v>120</v>
      </c>
      <c r="AX15" s="346"/>
      <c r="AY15" s="346">
        <f t="shared" si="3"/>
        <v>0</v>
      </c>
      <c r="AZ15" s="350">
        <f t="shared" si="4"/>
        <v>64</v>
      </c>
      <c r="BA15" s="351"/>
      <c r="BB15" s="351">
        <f t="shared" si="5"/>
        <v>0</v>
      </c>
      <c r="BC15" s="354">
        <f t="shared" si="6"/>
        <v>120</v>
      </c>
      <c r="BD15" s="355"/>
      <c r="BE15" s="357">
        <f t="shared" si="7"/>
        <v>0</v>
      </c>
      <c r="BF15" s="359">
        <f t="shared" si="8"/>
        <v>120</v>
      </c>
      <c r="BG15" s="360"/>
      <c r="BH15" s="360">
        <f t="shared" si="9"/>
        <v>0</v>
      </c>
      <c r="BI15" s="362">
        <v>16</v>
      </c>
      <c r="BJ15" s="365"/>
      <c r="BK15" s="365"/>
      <c r="BL15" s="365">
        <f t="shared" si="10"/>
        <v>0</v>
      </c>
      <c r="BM15" s="365">
        <f t="shared" si="11"/>
        <v>0</v>
      </c>
      <c r="BN15" s="367">
        <v>26</v>
      </c>
      <c r="BO15" s="370"/>
      <c r="BP15" s="370"/>
      <c r="BQ15" s="370">
        <f t="shared" si="12"/>
        <v>0</v>
      </c>
      <c r="BR15" s="370">
        <f t="shared" si="13"/>
        <v>0</v>
      </c>
      <c r="BS15" s="383">
        <v>0</v>
      </c>
      <c r="BT15" s="373"/>
      <c r="BU15" s="373"/>
      <c r="BV15" s="373"/>
      <c r="BW15" s="373">
        <f t="shared" si="14"/>
        <v>0</v>
      </c>
      <c r="BX15" s="374">
        <v>2</v>
      </c>
      <c r="BY15" s="379"/>
      <c r="BZ15" s="379">
        <f t="shared" si="15"/>
        <v>0</v>
      </c>
      <c r="CA15" s="386">
        <f t="shared" si="16"/>
        <v>0</v>
      </c>
    </row>
    <row r="16" spans="1:846" s="12" customFormat="1" ht="33.75" customHeight="1" x14ac:dyDescent="0.3">
      <c r="A16" s="305" t="s">
        <v>70</v>
      </c>
      <c r="B16" s="314" t="s">
        <v>71</v>
      </c>
      <c r="C16" s="290" t="s">
        <v>0</v>
      </c>
      <c r="D16" s="290" t="s">
        <v>190</v>
      </c>
      <c r="E16" s="282" t="s">
        <v>20</v>
      </c>
      <c r="F16" s="282" t="s">
        <v>31</v>
      </c>
      <c r="G16" s="290">
        <v>3</v>
      </c>
      <c r="H16" s="282" t="s">
        <v>32</v>
      </c>
      <c r="I16" s="54" t="s">
        <v>33</v>
      </c>
      <c r="J16" s="62">
        <v>43927</v>
      </c>
      <c r="K16" s="29">
        <v>4</v>
      </c>
      <c r="L16" s="27">
        <v>4</v>
      </c>
      <c r="M16" s="28">
        <v>14</v>
      </c>
      <c r="N16" s="29">
        <v>14</v>
      </c>
      <c r="O16" s="27">
        <v>14</v>
      </c>
      <c r="P16" s="28">
        <v>14</v>
      </c>
      <c r="Q16" s="29"/>
      <c r="R16" s="27"/>
      <c r="S16" s="28"/>
      <c r="T16" s="75"/>
      <c r="U16" s="160"/>
      <c r="V16" s="161"/>
      <c r="W16" s="162"/>
      <c r="X16" s="163"/>
      <c r="Y16" s="162"/>
      <c r="Z16" s="39"/>
      <c r="AA16" s="81" t="s">
        <v>97</v>
      </c>
      <c r="AB16" s="86"/>
      <c r="AC16" s="87"/>
      <c r="AD16" s="194">
        <v>14</v>
      </c>
      <c r="AE16" s="207">
        <v>14</v>
      </c>
      <c r="AF16" s="81">
        <v>14</v>
      </c>
      <c r="AG16" s="207">
        <v>14</v>
      </c>
      <c r="AH16" s="321"/>
      <c r="AI16" s="81"/>
      <c r="AJ16" s="207"/>
      <c r="AK16" s="81"/>
      <c r="AL16" s="207"/>
      <c r="AM16" s="81" t="s">
        <v>41</v>
      </c>
      <c r="AN16" s="26" t="s">
        <v>39</v>
      </c>
      <c r="AO16" s="207"/>
      <c r="AP16" s="81"/>
      <c r="AQ16" s="26"/>
      <c r="AR16" s="402" t="s">
        <v>48</v>
      </c>
      <c r="AS16" s="403"/>
      <c r="AT16" s="339">
        <f t="shared" si="0"/>
        <v>18</v>
      </c>
      <c r="AU16" s="341"/>
      <c r="AV16" s="341">
        <f t="shared" si="1"/>
        <v>0</v>
      </c>
      <c r="AW16" s="345">
        <f t="shared" si="2"/>
        <v>28</v>
      </c>
      <c r="AX16" s="346"/>
      <c r="AY16" s="346">
        <f t="shared" si="3"/>
        <v>0</v>
      </c>
      <c r="AZ16" s="350">
        <f t="shared" si="4"/>
        <v>18</v>
      </c>
      <c r="BA16" s="351"/>
      <c r="BB16" s="351">
        <f t="shared" si="5"/>
        <v>0</v>
      </c>
      <c r="BC16" s="354">
        <f t="shared" si="6"/>
        <v>28</v>
      </c>
      <c r="BD16" s="355"/>
      <c r="BE16" s="357">
        <f t="shared" si="7"/>
        <v>0</v>
      </c>
      <c r="BF16" s="359">
        <f t="shared" si="8"/>
        <v>28</v>
      </c>
      <c r="BG16" s="360"/>
      <c r="BH16" s="360">
        <f t="shared" si="9"/>
        <v>0</v>
      </c>
      <c r="BI16" s="364">
        <v>8</v>
      </c>
      <c r="BJ16" s="365"/>
      <c r="BK16" s="365"/>
      <c r="BL16" s="365">
        <f t="shared" si="10"/>
        <v>0</v>
      </c>
      <c r="BM16" s="365">
        <f t="shared" si="11"/>
        <v>0</v>
      </c>
      <c r="BN16" s="369">
        <v>7</v>
      </c>
      <c r="BO16" s="370"/>
      <c r="BP16" s="370"/>
      <c r="BQ16" s="370">
        <f t="shared" si="12"/>
        <v>0</v>
      </c>
      <c r="BR16" s="370">
        <f t="shared" si="13"/>
        <v>0</v>
      </c>
      <c r="BS16" s="383">
        <v>0</v>
      </c>
      <c r="BT16" s="373"/>
      <c r="BU16" s="373"/>
      <c r="BV16" s="373"/>
      <c r="BW16" s="373">
        <f t="shared" si="14"/>
        <v>0</v>
      </c>
      <c r="BX16" s="376">
        <v>1</v>
      </c>
      <c r="BY16" s="379"/>
      <c r="BZ16" s="379">
        <f t="shared" si="15"/>
        <v>0</v>
      </c>
      <c r="CA16" s="386">
        <f t="shared" si="16"/>
        <v>0</v>
      </c>
      <c r="CB16" s="390"/>
      <c r="CC16" s="390"/>
      <c r="CD16" s="390"/>
    </row>
    <row r="17" spans="1:82" s="12" customFormat="1" ht="38.25" customHeight="1" x14ac:dyDescent="0.3">
      <c r="A17" s="306" t="s">
        <v>72</v>
      </c>
      <c r="B17" s="315" t="s">
        <v>73</v>
      </c>
      <c r="C17" s="281" t="s">
        <v>19</v>
      </c>
      <c r="D17" s="281" t="s">
        <v>191</v>
      </c>
      <c r="E17" s="299" t="s">
        <v>20</v>
      </c>
      <c r="F17" s="295" t="s">
        <v>36</v>
      </c>
      <c r="G17" s="281">
        <v>3</v>
      </c>
      <c r="H17" s="281">
        <v>2</v>
      </c>
      <c r="I17" s="53" t="s">
        <v>35</v>
      </c>
      <c r="J17" s="61">
        <v>43936</v>
      </c>
      <c r="K17" s="38">
        <v>5</v>
      </c>
      <c r="L17" s="36">
        <v>5</v>
      </c>
      <c r="M17" s="37">
        <v>30</v>
      </c>
      <c r="N17" s="38">
        <v>30</v>
      </c>
      <c r="O17" s="36">
        <v>30</v>
      </c>
      <c r="P17" s="37">
        <v>30</v>
      </c>
      <c r="Q17" s="38"/>
      <c r="R17" s="36"/>
      <c r="S17" s="37"/>
      <c r="T17" s="74"/>
      <c r="U17" s="170"/>
      <c r="V17" s="171"/>
      <c r="W17" s="172"/>
      <c r="X17" s="34"/>
      <c r="Y17" s="172"/>
      <c r="Z17" s="33"/>
      <c r="AA17" s="82"/>
      <c r="AB17" s="20" t="s">
        <v>98</v>
      </c>
      <c r="AC17" s="91"/>
      <c r="AD17" s="196">
        <v>30</v>
      </c>
      <c r="AE17" s="208">
        <v>30</v>
      </c>
      <c r="AF17" s="82">
        <v>30</v>
      </c>
      <c r="AG17" s="208">
        <v>30</v>
      </c>
      <c r="AH17" s="322"/>
      <c r="AI17" s="82"/>
      <c r="AJ17" s="208"/>
      <c r="AK17" s="82"/>
      <c r="AL17" s="208"/>
      <c r="AM17" s="82" t="s">
        <v>45</v>
      </c>
      <c r="AN17" s="35" t="s">
        <v>50</v>
      </c>
      <c r="AO17" s="208" t="s">
        <v>47</v>
      </c>
      <c r="AP17" s="82"/>
      <c r="AQ17" s="35"/>
      <c r="AR17" s="410" t="s">
        <v>48</v>
      </c>
      <c r="AS17" s="411"/>
      <c r="AT17" s="339">
        <f t="shared" si="0"/>
        <v>35</v>
      </c>
      <c r="AU17" s="341"/>
      <c r="AV17" s="341">
        <f t="shared" si="1"/>
        <v>0</v>
      </c>
      <c r="AW17" s="345">
        <f t="shared" si="2"/>
        <v>60</v>
      </c>
      <c r="AX17" s="346"/>
      <c r="AY17" s="346">
        <f t="shared" si="3"/>
        <v>0</v>
      </c>
      <c r="AZ17" s="350">
        <f t="shared" si="4"/>
        <v>35</v>
      </c>
      <c r="BA17" s="351"/>
      <c r="BB17" s="351">
        <f t="shared" si="5"/>
        <v>0</v>
      </c>
      <c r="BC17" s="354">
        <f t="shared" si="6"/>
        <v>60</v>
      </c>
      <c r="BD17" s="355"/>
      <c r="BE17" s="357">
        <f t="shared" si="7"/>
        <v>0</v>
      </c>
      <c r="BF17" s="359">
        <f t="shared" si="8"/>
        <v>60</v>
      </c>
      <c r="BG17" s="360"/>
      <c r="BH17" s="360">
        <f t="shared" si="9"/>
        <v>0</v>
      </c>
      <c r="BI17" s="364">
        <v>10</v>
      </c>
      <c r="BJ17" s="365"/>
      <c r="BK17" s="365"/>
      <c r="BL17" s="365">
        <f t="shared" si="10"/>
        <v>0</v>
      </c>
      <c r="BM17" s="365">
        <f t="shared" si="11"/>
        <v>0</v>
      </c>
      <c r="BN17" s="369">
        <v>11</v>
      </c>
      <c r="BO17" s="370"/>
      <c r="BP17" s="371"/>
      <c r="BQ17" s="370">
        <f t="shared" si="12"/>
        <v>0</v>
      </c>
      <c r="BR17" s="370">
        <f t="shared" si="13"/>
        <v>0</v>
      </c>
      <c r="BS17" s="383">
        <v>3</v>
      </c>
      <c r="BT17" s="373"/>
      <c r="BU17" s="373"/>
      <c r="BV17" s="373"/>
      <c r="BW17" s="373">
        <f t="shared" si="14"/>
        <v>0</v>
      </c>
      <c r="BX17" s="376">
        <v>2</v>
      </c>
      <c r="BY17" s="379"/>
      <c r="BZ17" s="379">
        <f t="shared" si="15"/>
        <v>0</v>
      </c>
      <c r="CA17" s="386">
        <f t="shared" si="16"/>
        <v>0</v>
      </c>
      <c r="CB17" s="390"/>
      <c r="CC17" s="390"/>
      <c r="CD17" s="390"/>
    </row>
    <row r="18" spans="1:82" s="12" customFormat="1" ht="31.5" customHeight="1" x14ac:dyDescent="0.3">
      <c r="A18" s="309" t="s">
        <v>74</v>
      </c>
      <c r="B18" s="316" t="s">
        <v>75</v>
      </c>
      <c r="C18" s="302" t="s">
        <v>13</v>
      </c>
      <c r="D18" s="284" t="s">
        <v>192</v>
      </c>
      <c r="E18" s="300" t="s">
        <v>20</v>
      </c>
      <c r="F18" s="283" t="s">
        <v>121</v>
      </c>
      <c r="G18" s="284">
        <v>2</v>
      </c>
      <c r="H18" s="284">
        <v>2</v>
      </c>
      <c r="I18" s="274" t="s">
        <v>60</v>
      </c>
      <c r="J18" s="109">
        <v>43941</v>
      </c>
      <c r="K18" s="111">
        <v>4</v>
      </c>
      <c r="L18" s="114">
        <v>4</v>
      </c>
      <c r="M18" s="115">
        <v>24</v>
      </c>
      <c r="N18" s="111">
        <v>24</v>
      </c>
      <c r="O18" s="114">
        <v>24</v>
      </c>
      <c r="P18" s="115">
        <v>24</v>
      </c>
      <c r="Q18" s="129"/>
      <c r="R18" s="130"/>
      <c r="S18" s="131"/>
      <c r="T18" s="132"/>
      <c r="U18" s="134">
        <v>4</v>
      </c>
      <c r="V18" s="135">
        <v>43944</v>
      </c>
      <c r="W18" s="136">
        <v>33</v>
      </c>
      <c r="X18" s="111">
        <v>33</v>
      </c>
      <c r="Y18" s="136">
        <v>33</v>
      </c>
      <c r="Z18" s="115">
        <v>33</v>
      </c>
      <c r="AA18" s="96"/>
      <c r="AB18" s="93" t="s">
        <v>98</v>
      </c>
      <c r="AC18" s="94"/>
      <c r="AD18" s="203">
        <v>24</v>
      </c>
      <c r="AE18" s="326">
        <v>24</v>
      </c>
      <c r="AF18" s="92">
        <v>24</v>
      </c>
      <c r="AG18" s="326">
        <v>24</v>
      </c>
      <c r="AH18" s="328"/>
      <c r="AI18" s="92">
        <v>33</v>
      </c>
      <c r="AJ18" s="218">
        <v>33</v>
      </c>
      <c r="AK18" s="92">
        <v>33</v>
      </c>
      <c r="AL18" s="218">
        <v>33</v>
      </c>
      <c r="AM18" s="92" t="s">
        <v>133</v>
      </c>
      <c r="AN18" s="47" t="s">
        <v>38</v>
      </c>
      <c r="AO18" s="214"/>
      <c r="AP18" s="92" t="s">
        <v>46</v>
      </c>
      <c r="AQ18" s="47" t="s">
        <v>47</v>
      </c>
      <c r="AR18" s="398" t="s">
        <v>140</v>
      </c>
      <c r="AS18" s="399"/>
      <c r="AT18" s="339">
        <f t="shared" si="0"/>
        <v>65</v>
      </c>
      <c r="AU18" s="341"/>
      <c r="AV18" s="341">
        <f t="shared" si="1"/>
        <v>0</v>
      </c>
      <c r="AW18" s="345">
        <f t="shared" si="2"/>
        <v>114</v>
      </c>
      <c r="AX18" s="346"/>
      <c r="AY18" s="346">
        <f t="shared" si="3"/>
        <v>0</v>
      </c>
      <c r="AZ18" s="350">
        <f t="shared" si="4"/>
        <v>61</v>
      </c>
      <c r="BA18" s="351"/>
      <c r="BB18" s="351">
        <f t="shared" si="5"/>
        <v>0</v>
      </c>
      <c r="BC18" s="354">
        <f t="shared" si="6"/>
        <v>114</v>
      </c>
      <c r="BD18" s="355"/>
      <c r="BE18" s="357">
        <f t="shared" si="7"/>
        <v>0</v>
      </c>
      <c r="BF18" s="359">
        <f t="shared" si="8"/>
        <v>114</v>
      </c>
      <c r="BG18" s="360"/>
      <c r="BH18" s="360">
        <f t="shared" si="9"/>
        <v>0</v>
      </c>
      <c r="BI18" s="364">
        <v>16</v>
      </c>
      <c r="BJ18" s="365"/>
      <c r="BK18" s="365"/>
      <c r="BL18" s="365">
        <f t="shared" si="10"/>
        <v>0</v>
      </c>
      <c r="BM18" s="365">
        <f t="shared" si="11"/>
        <v>0</v>
      </c>
      <c r="BN18" s="369">
        <v>23</v>
      </c>
      <c r="BO18" s="370"/>
      <c r="BP18" s="372"/>
      <c r="BQ18" s="370">
        <f t="shared" si="12"/>
        <v>0</v>
      </c>
      <c r="BR18" s="370">
        <f t="shared" si="13"/>
        <v>0</v>
      </c>
      <c r="BS18" s="383">
        <v>3</v>
      </c>
      <c r="BT18" s="373"/>
      <c r="BU18" s="373"/>
      <c r="BV18" s="373"/>
      <c r="BW18" s="373">
        <f t="shared" si="14"/>
        <v>0</v>
      </c>
      <c r="BX18" s="376">
        <v>2</v>
      </c>
      <c r="BY18" s="379"/>
      <c r="BZ18" s="379">
        <f t="shared" si="15"/>
        <v>0</v>
      </c>
      <c r="CA18" s="386">
        <f t="shared" si="16"/>
        <v>0</v>
      </c>
      <c r="CB18" s="390"/>
      <c r="CC18" s="390"/>
      <c r="CD18" s="390"/>
    </row>
    <row r="19" spans="1:82" ht="30.75" customHeight="1" x14ac:dyDescent="0.3">
      <c r="A19" s="309" t="s">
        <v>76</v>
      </c>
      <c r="B19" s="316" t="s">
        <v>77</v>
      </c>
      <c r="C19" s="302" t="s">
        <v>13</v>
      </c>
      <c r="D19" s="284" t="s">
        <v>193</v>
      </c>
      <c r="E19" s="300" t="s">
        <v>20</v>
      </c>
      <c r="F19" s="296" t="s">
        <v>122</v>
      </c>
      <c r="G19" s="284">
        <v>2</v>
      </c>
      <c r="H19" s="284">
        <v>2</v>
      </c>
      <c r="I19" s="274" t="s">
        <v>60</v>
      </c>
      <c r="J19" s="109">
        <v>43948</v>
      </c>
      <c r="K19" s="111">
        <v>4</v>
      </c>
      <c r="L19" s="114">
        <v>4</v>
      </c>
      <c r="M19" s="115">
        <v>27</v>
      </c>
      <c r="N19" s="111">
        <v>27</v>
      </c>
      <c r="O19" s="114">
        <v>27</v>
      </c>
      <c r="P19" s="115">
        <v>27</v>
      </c>
      <c r="Q19" s="126"/>
      <c r="R19" s="133"/>
      <c r="S19" s="127"/>
      <c r="T19" s="183"/>
      <c r="U19" s="123"/>
      <c r="V19" s="128"/>
      <c r="W19" s="125"/>
      <c r="X19" s="126"/>
      <c r="Y19" s="125"/>
      <c r="Z19" s="127"/>
      <c r="AA19" s="97"/>
      <c r="AB19" s="93" t="s">
        <v>98</v>
      </c>
      <c r="AC19" s="94"/>
      <c r="AD19" s="203">
        <v>27</v>
      </c>
      <c r="AE19" s="326">
        <v>27</v>
      </c>
      <c r="AF19" s="92">
        <v>27</v>
      </c>
      <c r="AG19" s="326">
        <v>27</v>
      </c>
      <c r="AH19" s="329"/>
      <c r="AI19" s="204"/>
      <c r="AJ19" s="219"/>
      <c r="AK19" s="204"/>
      <c r="AL19" s="219"/>
      <c r="AM19" s="92" t="s">
        <v>41</v>
      </c>
      <c r="AN19" s="47" t="s">
        <v>38</v>
      </c>
      <c r="AO19" s="212" t="s">
        <v>47</v>
      </c>
      <c r="AP19" s="92"/>
      <c r="AQ19" s="47"/>
      <c r="AR19" s="398" t="s">
        <v>140</v>
      </c>
      <c r="AS19" s="399"/>
      <c r="AT19" s="339">
        <f t="shared" si="0"/>
        <v>31</v>
      </c>
      <c r="AU19" s="341"/>
      <c r="AV19" s="341">
        <f t="shared" si="1"/>
        <v>0</v>
      </c>
      <c r="AW19" s="345">
        <f t="shared" si="2"/>
        <v>54</v>
      </c>
      <c r="AX19" s="346"/>
      <c r="AY19" s="346">
        <f t="shared" si="3"/>
        <v>0</v>
      </c>
      <c r="AZ19" s="350">
        <f t="shared" si="4"/>
        <v>31</v>
      </c>
      <c r="BA19" s="351"/>
      <c r="BB19" s="351">
        <f t="shared" si="5"/>
        <v>0</v>
      </c>
      <c r="BC19" s="354">
        <f t="shared" si="6"/>
        <v>54</v>
      </c>
      <c r="BD19" s="355"/>
      <c r="BE19" s="357">
        <f t="shared" si="7"/>
        <v>0</v>
      </c>
      <c r="BF19" s="359">
        <f t="shared" si="8"/>
        <v>54</v>
      </c>
      <c r="BG19" s="360"/>
      <c r="BH19" s="360">
        <f t="shared" si="9"/>
        <v>0</v>
      </c>
      <c r="BI19" s="362">
        <v>8</v>
      </c>
      <c r="BJ19" s="365"/>
      <c r="BK19" s="365"/>
      <c r="BL19" s="365">
        <f t="shared" si="10"/>
        <v>0</v>
      </c>
      <c r="BM19" s="365">
        <f t="shared" si="11"/>
        <v>0</v>
      </c>
      <c r="BN19" s="367">
        <v>10</v>
      </c>
      <c r="BO19" s="370"/>
      <c r="BP19" s="370"/>
      <c r="BQ19" s="370">
        <f t="shared" si="12"/>
        <v>0</v>
      </c>
      <c r="BR19" s="370">
        <f t="shared" si="13"/>
        <v>0</v>
      </c>
      <c r="BS19" s="383">
        <v>3</v>
      </c>
      <c r="BT19" s="373"/>
      <c r="BU19" s="373"/>
      <c r="BV19" s="373"/>
      <c r="BW19" s="373">
        <f t="shared" si="14"/>
        <v>0</v>
      </c>
      <c r="BX19" s="374">
        <v>2</v>
      </c>
      <c r="BY19" s="379"/>
      <c r="BZ19" s="379">
        <f t="shared" si="15"/>
        <v>0</v>
      </c>
      <c r="CA19" s="386">
        <f t="shared" si="16"/>
        <v>0</v>
      </c>
    </row>
    <row r="20" spans="1:82" x14ac:dyDescent="0.3">
      <c r="A20" s="304" t="s">
        <v>78</v>
      </c>
      <c r="B20" s="313" t="s">
        <v>17</v>
      </c>
      <c r="C20" s="301"/>
      <c r="D20" s="279" t="s">
        <v>189</v>
      </c>
      <c r="E20" s="298" t="s">
        <v>18</v>
      </c>
      <c r="F20" s="294" t="s">
        <v>36</v>
      </c>
      <c r="G20" s="279">
        <v>10</v>
      </c>
      <c r="H20" s="279"/>
      <c r="I20" s="51" t="s">
        <v>34</v>
      </c>
      <c r="J20" s="59">
        <v>43950</v>
      </c>
      <c r="K20" s="25">
        <v>10</v>
      </c>
      <c r="L20" s="23">
        <v>10</v>
      </c>
      <c r="M20" s="24">
        <v>35</v>
      </c>
      <c r="N20" s="25"/>
      <c r="O20" s="23"/>
      <c r="P20" s="24"/>
      <c r="Q20" s="25"/>
      <c r="R20" s="23"/>
      <c r="S20" s="24"/>
      <c r="T20" s="72"/>
      <c r="U20" s="104"/>
      <c r="V20" s="105"/>
      <c r="W20" s="106"/>
      <c r="X20" s="107"/>
      <c r="Y20" s="106"/>
      <c r="Z20" s="108"/>
      <c r="AA20" s="80"/>
      <c r="AB20" s="21"/>
      <c r="AC20" s="88" t="s">
        <v>97</v>
      </c>
      <c r="AD20" s="195">
        <v>35</v>
      </c>
      <c r="AE20" s="206">
        <v>35</v>
      </c>
      <c r="AF20" s="80"/>
      <c r="AG20" s="206"/>
      <c r="AH20" s="323"/>
      <c r="AI20" s="80"/>
      <c r="AJ20" s="206"/>
      <c r="AK20" s="80"/>
      <c r="AL20" s="206"/>
      <c r="AM20" s="80" t="s">
        <v>38</v>
      </c>
      <c r="AN20" s="22"/>
      <c r="AO20" s="206"/>
      <c r="AP20" s="80"/>
      <c r="AQ20" s="22"/>
      <c r="AR20" s="392" t="s">
        <v>44</v>
      </c>
      <c r="AS20" s="393"/>
      <c r="AT20" s="339">
        <f t="shared" si="0"/>
        <v>10</v>
      </c>
      <c r="AU20" s="341"/>
      <c r="AV20" s="341">
        <f t="shared" si="1"/>
        <v>0</v>
      </c>
      <c r="AW20" s="345">
        <f t="shared" si="2"/>
        <v>35</v>
      </c>
      <c r="AX20" s="346"/>
      <c r="AY20" s="346">
        <f t="shared" si="3"/>
        <v>0</v>
      </c>
      <c r="AZ20" s="350">
        <f t="shared" si="4"/>
        <v>10</v>
      </c>
      <c r="BA20" s="351"/>
      <c r="BB20" s="351">
        <f t="shared" si="5"/>
        <v>0</v>
      </c>
      <c r="BC20" s="354">
        <f t="shared" si="6"/>
        <v>35</v>
      </c>
      <c r="BD20" s="355"/>
      <c r="BE20" s="357">
        <f t="shared" si="7"/>
        <v>0</v>
      </c>
      <c r="BF20" s="359">
        <f t="shared" si="8"/>
        <v>35</v>
      </c>
      <c r="BG20" s="360"/>
      <c r="BH20" s="360">
        <f t="shared" si="9"/>
        <v>0</v>
      </c>
      <c r="BI20" s="362">
        <v>10</v>
      </c>
      <c r="BJ20" s="365"/>
      <c r="BK20" s="365"/>
      <c r="BL20" s="365">
        <f t="shared" si="10"/>
        <v>0</v>
      </c>
      <c r="BM20" s="365">
        <f t="shared" si="11"/>
        <v>0</v>
      </c>
      <c r="BN20" s="367">
        <v>0</v>
      </c>
      <c r="BO20" s="370"/>
      <c r="BP20" s="370"/>
      <c r="BQ20" s="370">
        <f t="shared" si="12"/>
        <v>0</v>
      </c>
      <c r="BR20" s="370">
        <f t="shared" si="13"/>
        <v>0</v>
      </c>
      <c r="BS20" s="383">
        <v>0</v>
      </c>
      <c r="BT20" s="373"/>
      <c r="BU20" s="373"/>
      <c r="BV20" s="373"/>
      <c r="BW20" s="373">
        <f t="shared" si="14"/>
        <v>0</v>
      </c>
      <c r="BX20" s="374">
        <v>1</v>
      </c>
      <c r="BY20" s="379"/>
      <c r="BZ20" s="379">
        <f t="shared" si="15"/>
        <v>0</v>
      </c>
      <c r="CA20" s="386">
        <f t="shared" si="16"/>
        <v>0</v>
      </c>
    </row>
    <row r="21" spans="1:82" s="15" customFormat="1" ht="29.25" customHeight="1" x14ac:dyDescent="0.3">
      <c r="A21" s="309" t="s">
        <v>80</v>
      </c>
      <c r="B21" s="316" t="s">
        <v>79</v>
      </c>
      <c r="C21" s="302" t="s">
        <v>13</v>
      </c>
      <c r="D21" s="284" t="s">
        <v>189</v>
      </c>
      <c r="E21" s="300" t="s">
        <v>20</v>
      </c>
      <c r="F21" s="283" t="s">
        <v>123</v>
      </c>
      <c r="G21" s="284">
        <v>2</v>
      </c>
      <c r="H21" s="284">
        <v>2</v>
      </c>
      <c r="I21" s="274" t="s">
        <v>60</v>
      </c>
      <c r="J21" s="112">
        <v>43955</v>
      </c>
      <c r="K21" s="111">
        <v>4</v>
      </c>
      <c r="L21" s="114">
        <v>4</v>
      </c>
      <c r="M21" s="115">
        <v>20</v>
      </c>
      <c r="N21" s="111">
        <v>20</v>
      </c>
      <c r="O21" s="114">
        <v>20</v>
      </c>
      <c r="P21" s="115">
        <v>20</v>
      </c>
      <c r="Q21" s="126"/>
      <c r="R21" s="133"/>
      <c r="S21" s="127"/>
      <c r="T21" s="183"/>
      <c r="U21" s="123"/>
      <c r="V21" s="124"/>
      <c r="W21" s="125"/>
      <c r="X21" s="126"/>
      <c r="Y21" s="125"/>
      <c r="Z21" s="127"/>
      <c r="AA21" s="97"/>
      <c r="AB21" s="93" t="s">
        <v>98</v>
      </c>
      <c r="AC21" s="94"/>
      <c r="AD21" s="203">
        <v>20</v>
      </c>
      <c r="AE21" s="326">
        <v>20</v>
      </c>
      <c r="AF21" s="92">
        <v>20</v>
      </c>
      <c r="AG21" s="326">
        <v>20</v>
      </c>
      <c r="AH21" s="329"/>
      <c r="AI21" s="204"/>
      <c r="AJ21" s="219"/>
      <c r="AK21" s="204"/>
      <c r="AL21" s="219"/>
      <c r="AM21" s="92" t="s">
        <v>41</v>
      </c>
      <c r="AN21" s="47" t="s">
        <v>135</v>
      </c>
      <c r="AO21" s="215"/>
      <c r="AP21" s="92"/>
      <c r="AQ21" s="93"/>
      <c r="AR21" s="398" t="s">
        <v>140</v>
      </c>
      <c r="AS21" s="399"/>
      <c r="AT21" s="339">
        <f t="shared" si="0"/>
        <v>24</v>
      </c>
      <c r="AU21" s="341"/>
      <c r="AV21" s="341">
        <f t="shared" si="1"/>
        <v>0</v>
      </c>
      <c r="AW21" s="345">
        <f t="shared" si="2"/>
        <v>40</v>
      </c>
      <c r="AX21" s="346"/>
      <c r="AY21" s="346">
        <f t="shared" si="3"/>
        <v>0</v>
      </c>
      <c r="AZ21" s="350">
        <f t="shared" si="4"/>
        <v>24</v>
      </c>
      <c r="BA21" s="351"/>
      <c r="BB21" s="351">
        <f t="shared" si="5"/>
        <v>0</v>
      </c>
      <c r="BC21" s="354">
        <f t="shared" si="6"/>
        <v>40</v>
      </c>
      <c r="BD21" s="355"/>
      <c r="BE21" s="357">
        <f t="shared" si="7"/>
        <v>0</v>
      </c>
      <c r="BF21" s="359">
        <f t="shared" si="8"/>
        <v>40</v>
      </c>
      <c r="BG21" s="360"/>
      <c r="BH21" s="360">
        <f t="shared" si="9"/>
        <v>0</v>
      </c>
      <c r="BI21" s="364">
        <v>8</v>
      </c>
      <c r="BJ21" s="365"/>
      <c r="BK21" s="365"/>
      <c r="BL21" s="365">
        <f t="shared" si="10"/>
        <v>0</v>
      </c>
      <c r="BM21" s="365">
        <f t="shared" si="11"/>
        <v>0</v>
      </c>
      <c r="BN21" s="369">
        <v>8</v>
      </c>
      <c r="BO21" s="370"/>
      <c r="BP21" s="370"/>
      <c r="BQ21" s="370">
        <f t="shared" si="12"/>
        <v>0</v>
      </c>
      <c r="BR21" s="370">
        <f t="shared" si="13"/>
        <v>0</v>
      </c>
      <c r="BS21" s="383">
        <v>0</v>
      </c>
      <c r="BT21" s="373"/>
      <c r="BU21" s="373"/>
      <c r="BV21" s="373"/>
      <c r="BW21" s="373">
        <f t="shared" si="14"/>
        <v>0</v>
      </c>
      <c r="BX21" s="376">
        <v>2</v>
      </c>
      <c r="BY21" s="379"/>
      <c r="BZ21" s="379">
        <f t="shared" si="15"/>
        <v>0</v>
      </c>
      <c r="CA21" s="386">
        <f t="shared" si="16"/>
        <v>0</v>
      </c>
      <c r="CB21" s="391"/>
      <c r="CC21" s="391"/>
      <c r="CD21" s="391"/>
    </row>
    <row r="22" spans="1:82" ht="33.75" customHeight="1" x14ac:dyDescent="0.3">
      <c r="A22" s="305" t="s">
        <v>81</v>
      </c>
      <c r="B22" s="314" t="s">
        <v>82</v>
      </c>
      <c r="C22" s="290" t="s">
        <v>0</v>
      </c>
      <c r="D22" s="290" t="s">
        <v>190</v>
      </c>
      <c r="E22" s="282" t="s">
        <v>20</v>
      </c>
      <c r="F22" s="282" t="s">
        <v>31</v>
      </c>
      <c r="G22" s="290">
        <v>3</v>
      </c>
      <c r="H22" s="282" t="s">
        <v>32</v>
      </c>
      <c r="I22" s="54" t="s">
        <v>33</v>
      </c>
      <c r="J22" s="62">
        <v>43962</v>
      </c>
      <c r="K22" s="29">
        <v>4</v>
      </c>
      <c r="L22" s="27">
        <v>4</v>
      </c>
      <c r="M22" s="28">
        <v>14</v>
      </c>
      <c r="N22" s="29">
        <v>14</v>
      </c>
      <c r="O22" s="27">
        <v>14</v>
      </c>
      <c r="P22" s="28">
        <v>14</v>
      </c>
      <c r="Q22" s="29"/>
      <c r="R22" s="27"/>
      <c r="S22" s="28"/>
      <c r="T22" s="75"/>
      <c r="U22" s="158"/>
      <c r="V22" s="159"/>
      <c r="W22" s="17"/>
      <c r="X22" s="14"/>
      <c r="Y22" s="17"/>
      <c r="Z22" s="13"/>
      <c r="AA22" s="81" t="s">
        <v>97</v>
      </c>
      <c r="AB22" s="86"/>
      <c r="AC22" s="87"/>
      <c r="AD22" s="194">
        <v>14</v>
      </c>
      <c r="AE22" s="207">
        <v>14</v>
      </c>
      <c r="AF22" s="81">
        <v>14</v>
      </c>
      <c r="AG22" s="207">
        <v>14</v>
      </c>
      <c r="AH22" s="321"/>
      <c r="AI22" s="81"/>
      <c r="AJ22" s="207"/>
      <c r="AK22" s="81"/>
      <c r="AL22" s="207"/>
      <c r="AM22" s="81" t="s">
        <v>41</v>
      </c>
      <c r="AN22" s="26" t="s">
        <v>39</v>
      </c>
      <c r="AO22" s="207"/>
      <c r="AP22" s="81"/>
      <c r="AQ22" s="26"/>
      <c r="AR22" s="402" t="s">
        <v>48</v>
      </c>
      <c r="AS22" s="403"/>
      <c r="AT22" s="339">
        <f t="shared" si="0"/>
        <v>18</v>
      </c>
      <c r="AU22" s="341"/>
      <c r="AV22" s="341">
        <f t="shared" si="1"/>
        <v>0</v>
      </c>
      <c r="AW22" s="345">
        <f t="shared" si="2"/>
        <v>28</v>
      </c>
      <c r="AX22" s="346"/>
      <c r="AY22" s="346">
        <f t="shared" si="3"/>
        <v>0</v>
      </c>
      <c r="AZ22" s="350">
        <f t="shared" si="4"/>
        <v>18</v>
      </c>
      <c r="BA22" s="351"/>
      <c r="BB22" s="351">
        <f t="shared" si="5"/>
        <v>0</v>
      </c>
      <c r="BC22" s="354">
        <f t="shared" si="6"/>
        <v>28</v>
      </c>
      <c r="BD22" s="355"/>
      <c r="BE22" s="357">
        <f t="shared" si="7"/>
        <v>0</v>
      </c>
      <c r="BF22" s="359">
        <f t="shared" si="8"/>
        <v>28</v>
      </c>
      <c r="BG22" s="360"/>
      <c r="BH22" s="360">
        <f t="shared" si="9"/>
        <v>0</v>
      </c>
      <c r="BI22" s="362">
        <v>8</v>
      </c>
      <c r="BJ22" s="365"/>
      <c r="BK22" s="365"/>
      <c r="BL22" s="365">
        <f t="shared" si="10"/>
        <v>0</v>
      </c>
      <c r="BM22" s="365">
        <f t="shared" si="11"/>
        <v>0</v>
      </c>
      <c r="BN22" s="367">
        <v>7</v>
      </c>
      <c r="BO22" s="370"/>
      <c r="BP22" s="370"/>
      <c r="BQ22" s="370">
        <f t="shared" si="12"/>
        <v>0</v>
      </c>
      <c r="BR22" s="370">
        <f t="shared" si="13"/>
        <v>0</v>
      </c>
      <c r="BS22" s="383">
        <v>0</v>
      </c>
      <c r="BT22" s="373"/>
      <c r="BU22" s="373"/>
      <c r="BV22" s="373"/>
      <c r="BW22" s="373">
        <f t="shared" si="14"/>
        <v>0</v>
      </c>
      <c r="BX22" s="374">
        <v>1</v>
      </c>
      <c r="BY22" s="379"/>
      <c r="BZ22" s="379">
        <f t="shared" si="15"/>
        <v>0</v>
      </c>
      <c r="CA22" s="386">
        <f t="shared" si="16"/>
        <v>0</v>
      </c>
    </row>
    <row r="23" spans="1:82" ht="33" customHeight="1" x14ac:dyDescent="0.3">
      <c r="A23" s="310" t="s">
        <v>83</v>
      </c>
      <c r="B23" s="317" t="s">
        <v>84</v>
      </c>
      <c r="C23" s="291" t="s">
        <v>14</v>
      </c>
      <c r="D23" s="291" t="s">
        <v>189</v>
      </c>
      <c r="E23" s="285" t="s">
        <v>20</v>
      </c>
      <c r="F23" s="285" t="s">
        <v>36</v>
      </c>
      <c r="G23" s="291">
        <v>3</v>
      </c>
      <c r="H23" s="285" t="s">
        <v>85</v>
      </c>
      <c r="I23" s="275" t="s">
        <v>35</v>
      </c>
      <c r="J23" s="66">
        <v>43976</v>
      </c>
      <c r="K23" s="67">
        <v>5</v>
      </c>
      <c r="L23" s="68">
        <v>5</v>
      </c>
      <c r="M23" s="69">
        <v>30</v>
      </c>
      <c r="N23" s="67">
        <v>30</v>
      </c>
      <c r="O23" s="68">
        <v>30</v>
      </c>
      <c r="P23" s="69">
        <v>30</v>
      </c>
      <c r="Q23" s="67"/>
      <c r="R23" s="68"/>
      <c r="S23" s="69"/>
      <c r="T23" s="76"/>
      <c r="U23" s="165"/>
      <c r="V23" s="166"/>
      <c r="W23" s="167"/>
      <c r="X23" s="168"/>
      <c r="Y23" s="167"/>
      <c r="Z23" s="169"/>
      <c r="AA23" s="90"/>
      <c r="AB23" s="64" t="s">
        <v>98</v>
      </c>
      <c r="AC23" s="89"/>
      <c r="AD23" s="193">
        <v>30</v>
      </c>
      <c r="AE23" s="210">
        <v>30</v>
      </c>
      <c r="AF23" s="83">
        <v>30</v>
      </c>
      <c r="AG23" s="210">
        <v>30</v>
      </c>
      <c r="AH23" s="330"/>
      <c r="AI23" s="83"/>
      <c r="AJ23" s="210"/>
      <c r="AK23" s="83"/>
      <c r="AL23" s="210"/>
      <c r="AM23" s="83" t="s">
        <v>45</v>
      </c>
      <c r="AN23" s="65" t="s">
        <v>50</v>
      </c>
      <c r="AO23" s="210" t="s">
        <v>47</v>
      </c>
      <c r="AP23" s="83"/>
      <c r="AQ23" s="65"/>
      <c r="AR23" s="400" t="s">
        <v>48</v>
      </c>
      <c r="AS23" s="401"/>
      <c r="AT23" s="339">
        <f t="shared" si="0"/>
        <v>35</v>
      </c>
      <c r="AU23" s="341"/>
      <c r="AV23" s="341">
        <f t="shared" si="1"/>
        <v>0</v>
      </c>
      <c r="AW23" s="345">
        <f t="shared" si="2"/>
        <v>60</v>
      </c>
      <c r="AX23" s="346"/>
      <c r="AY23" s="346">
        <f t="shared" si="3"/>
        <v>0</v>
      </c>
      <c r="AZ23" s="350">
        <f t="shared" si="4"/>
        <v>35</v>
      </c>
      <c r="BA23" s="351"/>
      <c r="BB23" s="351">
        <f t="shared" si="5"/>
        <v>0</v>
      </c>
      <c r="BC23" s="354">
        <f t="shared" si="6"/>
        <v>60</v>
      </c>
      <c r="BD23" s="355"/>
      <c r="BE23" s="357">
        <f t="shared" si="7"/>
        <v>0</v>
      </c>
      <c r="BF23" s="359">
        <f t="shared" si="8"/>
        <v>60</v>
      </c>
      <c r="BG23" s="360"/>
      <c r="BH23" s="360">
        <f t="shared" si="9"/>
        <v>0</v>
      </c>
      <c r="BI23" s="362">
        <v>10</v>
      </c>
      <c r="BJ23" s="365"/>
      <c r="BK23" s="365"/>
      <c r="BL23" s="365">
        <f t="shared" si="10"/>
        <v>0</v>
      </c>
      <c r="BM23" s="365">
        <f t="shared" si="11"/>
        <v>0</v>
      </c>
      <c r="BN23" s="367">
        <v>11</v>
      </c>
      <c r="BO23" s="370"/>
      <c r="BP23" s="370"/>
      <c r="BQ23" s="370">
        <f t="shared" si="12"/>
        <v>0</v>
      </c>
      <c r="BR23" s="370">
        <f t="shared" si="13"/>
        <v>0</v>
      </c>
      <c r="BS23" s="383">
        <v>3</v>
      </c>
      <c r="BT23" s="373"/>
      <c r="BU23" s="373"/>
      <c r="BV23" s="373"/>
      <c r="BW23" s="373">
        <f t="shared" si="14"/>
        <v>0</v>
      </c>
      <c r="BX23" s="374">
        <v>2</v>
      </c>
      <c r="BY23" s="379"/>
      <c r="BZ23" s="379">
        <f t="shared" si="15"/>
        <v>0</v>
      </c>
      <c r="CA23" s="386">
        <f t="shared" si="16"/>
        <v>0</v>
      </c>
    </row>
    <row r="24" spans="1:82" x14ac:dyDescent="0.3">
      <c r="A24" s="304" t="s">
        <v>86</v>
      </c>
      <c r="B24" s="313" t="s">
        <v>17</v>
      </c>
      <c r="C24" s="301"/>
      <c r="D24" s="279" t="s">
        <v>189</v>
      </c>
      <c r="E24" s="298" t="s">
        <v>18</v>
      </c>
      <c r="F24" s="294" t="s">
        <v>36</v>
      </c>
      <c r="G24" s="279">
        <v>10</v>
      </c>
      <c r="H24" s="279"/>
      <c r="I24" s="51" t="s">
        <v>34</v>
      </c>
      <c r="J24" s="59">
        <v>43978</v>
      </c>
      <c r="K24" s="25">
        <v>10</v>
      </c>
      <c r="L24" s="23">
        <v>10</v>
      </c>
      <c r="M24" s="24">
        <v>35</v>
      </c>
      <c r="N24" s="25"/>
      <c r="O24" s="23"/>
      <c r="P24" s="24"/>
      <c r="Q24" s="25"/>
      <c r="R24" s="23"/>
      <c r="S24" s="24"/>
      <c r="T24" s="72"/>
      <c r="U24" s="104"/>
      <c r="V24" s="152"/>
      <c r="W24" s="106"/>
      <c r="X24" s="107"/>
      <c r="Y24" s="106"/>
      <c r="Z24" s="108"/>
      <c r="AA24" s="80"/>
      <c r="AB24" s="21"/>
      <c r="AC24" s="88" t="s">
        <v>97</v>
      </c>
      <c r="AD24" s="195">
        <v>35</v>
      </c>
      <c r="AE24" s="206">
        <v>35</v>
      </c>
      <c r="AF24" s="80"/>
      <c r="AG24" s="206"/>
      <c r="AH24" s="323"/>
      <c r="AI24" s="80"/>
      <c r="AJ24" s="206"/>
      <c r="AK24" s="80"/>
      <c r="AL24" s="206"/>
      <c r="AM24" s="80" t="s">
        <v>38</v>
      </c>
      <c r="AN24" s="22"/>
      <c r="AO24" s="206"/>
      <c r="AP24" s="80"/>
      <c r="AQ24" s="22"/>
      <c r="AR24" s="392" t="s">
        <v>44</v>
      </c>
      <c r="AS24" s="393"/>
      <c r="AT24" s="339">
        <f t="shared" si="0"/>
        <v>10</v>
      </c>
      <c r="AU24" s="341"/>
      <c r="AV24" s="341">
        <f t="shared" si="1"/>
        <v>0</v>
      </c>
      <c r="AW24" s="345">
        <f t="shared" si="2"/>
        <v>35</v>
      </c>
      <c r="AX24" s="346"/>
      <c r="AY24" s="346">
        <f t="shared" si="3"/>
        <v>0</v>
      </c>
      <c r="AZ24" s="350">
        <f t="shared" si="4"/>
        <v>10</v>
      </c>
      <c r="BA24" s="351"/>
      <c r="BB24" s="351">
        <f t="shared" si="5"/>
        <v>0</v>
      </c>
      <c r="BC24" s="354">
        <f t="shared" si="6"/>
        <v>35</v>
      </c>
      <c r="BD24" s="355"/>
      <c r="BE24" s="357">
        <f t="shared" si="7"/>
        <v>0</v>
      </c>
      <c r="BF24" s="359">
        <f t="shared" si="8"/>
        <v>35</v>
      </c>
      <c r="BG24" s="360"/>
      <c r="BH24" s="360">
        <f t="shared" si="9"/>
        <v>0</v>
      </c>
      <c r="BI24" s="362">
        <v>10</v>
      </c>
      <c r="BJ24" s="365"/>
      <c r="BK24" s="365"/>
      <c r="BL24" s="365">
        <f t="shared" si="10"/>
        <v>0</v>
      </c>
      <c r="BM24" s="365">
        <f t="shared" si="11"/>
        <v>0</v>
      </c>
      <c r="BN24" s="367">
        <v>0</v>
      </c>
      <c r="BO24" s="370"/>
      <c r="BP24" s="370"/>
      <c r="BQ24" s="370">
        <f t="shared" si="12"/>
        <v>0</v>
      </c>
      <c r="BR24" s="370">
        <f t="shared" si="13"/>
        <v>0</v>
      </c>
      <c r="BS24" s="383">
        <v>0</v>
      </c>
      <c r="BT24" s="373"/>
      <c r="BU24" s="373"/>
      <c r="BV24" s="373"/>
      <c r="BW24" s="373">
        <f t="shared" si="14"/>
        <v>0</v>
      </c>
      <c r="BX24" s="374">
        <v>1</v>
      </c>
      <c r="BY24" s="379"/>
      <c r="BZ24" s="379">
        <f t="shared" si="15"/>
        <v>0</v>
      </c>
      <c r="CA24" s="386">
        <f t="shared" si="16"/>
        <v>0</v>
      </c>
    </row>
    <row r="25" spans="1:82" ht="74.25" customHeight="1" x14ac:dyDescent="0.3">
      <c r="A25" s="303" t="s">
        <v>90</v>
      </c>
      <c r="B25" s="312" t="s">
        <v>89</v>
      </c>
      <c r="C25" s="278" t="s">
        <v>12</v>
      </c>
      <c r="D25" s="278" t="s">
        <v>189</v>
      </c>
      <c r="E25" s="278" t="s">
        <v>22</v>
      </c>
      <c r="F25" s="293" t="s">
        <v>52</v>
      </c>
      <c r="G25" s="278">
        <v>3</v>
      </c>
      <c r="H25" s="278">
        <v>1</v>
      </c>
      <c r="I25" s="50" t="s">
        <v>24</v>
      </c>
      <c r="J25" s="56"/>
      <c r="K25" s="43"/>
      <c r="L25" s="41"/>
      <c r="M25" s="42"/>
      <c r="N25" s="44">
        <v>18</v>
      </c>
      <c r="O25" s="41">
        <v>18</v>
      </c>
      <c r="P25" s="42">
        <v>20</v>
      </c>
      <c r="Q25" s="45">
        <v>18</v>
      </c>
      <c r="R25" s="41">
        <v>18</v>
      </c>
      <c r="S25" s="42">
        <v>20</v>
      </c>
      <c r="T25" s="71"/>
      <c r="U25" s="147"/>
      <c r="V25" s="151"/>
      <c r="W25" s="149"/>
      <c r="X25" s="19"/>
      <c r="Y25" s="149"/>
      <c r="Z25" s="150"/>
      <c r="AA25" s="79"/>
      <c r="AB25" s="84" t="s">
        <v>97</v>
      </c>
      <c r="AC25" s="85"/>
      <c r="AD25" s="77"/>
      <c r="AE25" s="209">
        <v>20</v>
      </c>
      <c r="AF25" s="79">
        <v>20</v>
      </c>
      <c r="AG25" s="209">
        <v>20</v>
      </c>
      <c r="AH25" s="331">
        <v>20</v>
      </c>
      <c r="AI25" s="79"/>
      <c r="AJ25" s="209"/>
      <c r="AK25" s="79"/>
      <c r="AL25" s="209"/>
      <c r="AM25" s="79" t="s">
        <v>42</v>
      </c>
      <c r="AN25" s="40" t="s">
        <v>54</v>
      </c>
      <c r="AO25" s="209" t="s">
        <v>53</v>
      </c>
      <c r="AP25" s="79"/>
      <c r="AQ25" s="40"/>
      <c r="AR25" s="394" t="s">
        <v>43</v>
      </c>
      <c r="AS25" s="395"/>
      <c r="AT25" s="339">
        <f t="shared" si="0"/>
        <v>36</v>
      </c>
      <c r="AU25" s="341"/>
      <c r="AV25" s="341">
        <f t="shared" si="1"/>
        <v>0</v>
      </c>
      <c r="AW25" s="345">
        <f t="shared" si="2"/>
        <v>40</v>
      </c>
      <c r="AX25" s="346"/>
      <c r="AY25" s="346">
        <f t="shared" si="3"/>
        <v>0</v>
      </c>
      <c r="AZ25" s="350">
        <f t="shared" si="4"/>
        <v>36</v>
      </c>
      <c r="BA25" s="351"/>
      <c r="BB25" s="351">
        <f t="shared" si="5"/>
        <v>0</v>
      </c>
      <c r="BC25" s="354">
        <f t="shared" si="6"/>
        <v>40</v>
      </c>
      <c r="BD25" s="355"/>
      <c r="BE25" s="357">
        <f t="shared" si="7"/>
        <v>0</v>
      </c>
      <c r="BF25" s="359">
        <f t="shared" si="8"/>
        <v>40</v>
      </c>
      <c r="BG25" s="360"/>
      <c r="BH25" s="360">
        <f t="shared" si="9"/>
        <v>0</v>
      </c>
      <c r="BI25" s="362">
        <v>6</v>
      </c>
      <c r="BJ25" s="365"/>
      <c r="BK25" s="365"/>
      <c r="BL25" s="365">
        <f t="shared" si="10"/>
        <v>0</v>
      </c>
      <c r="BM25" s="365">
        <f t="shared" si="11"/>
        <v>0</v>
      </c>
      <c r="BN25" s="367">
        <v>12</v>
      </c>
      <c r="BO25" s="370"/>
      <c r="BP25" s="370"/>
      <c r="BQ25" s="370">
        <f t="shared" si="12"/>
        <v>0</v>
      </c>
      <c r="BR25" s="370">
        <f t="shared" si="13"/>
        <v>0</v>
      </c>
      <c r="BS25" s="383">
        <v>6</v>
      </c>
      <c r="BT25" s="373"/>
      <c r="BU25" s="373"/>
      <c r="BV25" s="373"/>
      <c r="BW25" s="373">
        <f t="shared" si="14"/>
        <v>0</v>
      </c>
      <c r="BX25" s="374">
        <v>1</v>
      </c>
      <c r="BY25" s="379"/>
      <c r="BZ25" s="379">
        <f t="shared" si="15"/>
        <v>0</v>
      </c>
      <c r="CA25" s="386">
        <f t="shared" si="16"/>
        <v>0</v>
      </c>
    </row>
    <row r="26" spans="1:82" x14ac:dyDescent="0.3">
      <c r="A26" s="304" t="s">
        <v>91</v>
      </c>
      <c r="B26" s="313" t="s">
        <v>17</v>
      </c>
      <c r="C26" s="301"/>
      <c r="D26" s="279" t="s">
        <v>189</v>
      </c>
      <c r="E26" s="298" t="s">
        <v>18</v>
      </c>
      <c r="F26" s="294" t="s">
        <v>36</v>
      </c>
      <c r="G26" s="279">
        <v>10</v>
      </c>
      <c r="H26" s="279"/>
      <c r="I26" s="51" t="s">
        <v>34</v>
      </c>
      <c r="J26" s="59">
        <v>44012</v>
      </c>
      <c r="K26" s="25">
        <v>10</v>
      </c>
      <c r="L26" s="23">
        <v>10</v>
      </c>
      <c r="M26" s="24">
        <v>35</v>
      </c>
      <c r="N26" s="25"/>
      <c r="O26" s="23"/>
      <c r="P26" s="24"/>
      <c r="Q26" s="25"/>
      <c r="R26" s="23"/>
      <c r="S26" s="24"/>
      <c r="T26" s="72"/>
      <c r="U26" s="104"/>
      <c r="V26" s="105"/>
      <c r="W26" s="106"/>
      <c r="X26" s="107"/>
      <c r="Y26" s="106"/>
      <c r="Z26" s="108"/>
      <c r="AA26" s="80"/>
      <c r="AB26" s="21"/>
      <c r="AC26" s="88" t="s">
        <v>97</v>
      </c>
      <c r="AD26" s="195">
        <v>35</v>
      </c>
      <c r="AE26" s="206">
        <v>35</v>
      </c>
      <c r="AF26" s="80"/>
      <c r="AG26" s="206"/>
      <c r="AH26" s="323"/>
      <c r="AI26" s="80"/>
      <c r="AJ26" s="206"/>
      <c r="AK26" s="80"/>
      <c r="AL26" s="206"/>
      <c r="AM26" s="80" t="s">
        <v>38</v>
      </c>
      <c r="AN26" s="22"/>
      <c r="AO26" s="206"/>
      <c r="AP26" s="80"/>
      <c r="AQ26" s="22"/>
      <c r="AR26" s="392" t="s">
        <v>44</v>
      </c>
      <c r="AS26" s="393"/>
      <c r="AT26" s="339">
        <f t="shared" si="0"/>
        <v>10</v>
      </c>
      <c r="AU26" s="341"/>
      <c r="AV26" s="341">
        <f t="shared" si="1"/>
        <v>0</v>
      </c>
      <c r="AW26" s="345">
        <f t="shared" si="2"/>
        <v>35</v>
      </c>
      <c r="AX26" s="346"/>
      <c r="AY26" s="346">
        <f t="shared" si="3"/>
        <v>0</v>
      </c>
      <c r="AZ26" s="350">
        <f t="shared" si="4"/>
        <v>10</v>
      </c>
      <c r="BA26" s="351"/>
      <c r="BB26" s="351">
        <f t="shared" si="5"/>
        <v>0</v>
      </c>
      <c r="BC26" s="354">
        <f t="shared" si="6"/>
        <v>35</v>
      </c>
      <c r="BD26" s="355"/>
      <c r="BE26" s="357">
        <f t="shared" si="7"/>
        <v>0</v>
      </c>
      <c r="BF26" s="359">
        <f t="shared" si="8"/>
        <v>35</v>
      </c>
      <c r="BG26" s="360"/>
      <c r="BH26" s="360">
        <f t="shared" si="9"/>
        <v>0</v>
      </c>
      <c r="BI26" s="362">
        <v>10</v>
      </c>
      <c r="BJ26" s="365"/>
      <c r="BK26" s="365"/>
      <c r="BL26" s="365">
        <f t="shared" si="10"/>
        <v>0</v>
      </c>
      <c r="BM26" s="365">
        <f t="shared" si="11"/>
        <v>0</v>
      </c>
      <c r="BN26" s="367">
        <v>0</v>
      </c>
      <c r="BO26" s="370"/>
      <c r="BP26" s="370"/>
      <c r="BQ26" s="370">
        <f t="shared" si="12"/>
        <v>0</v>
      </c>
      <c r="BR26" s="370">
        <f t="shared" si="13"/>
        <v>0</v>
      </c>
      <c r="BS26" s="383">
        <v>0</v>
      </c>
      <c r="BT26" s="373"/>
      <c r="BU26" s="373"/>
      <c r="BV26" s="373"/>
      <c r="BW26" s="373">
        <f t="shared" si="14"/>
        <v>0</v>
      </c>
      <c r="BX26" s="374">
        <v>1</v>
      </c>
      <c r="BY26" s="379"/>
      <c r="BZ26" s="379">
        <f t="shared" si="15"/>
        <v>0</v>
      </c>
      <c r="CA26" s="386">
        <f t="shared" si="16"/>
        <v>0</v>
      </c>
    </row>
    <row r="27" spans="1:82" s="10" customFormat="1" x14ac:dyDescent="0.3">
      <c r="A27" s="304" t="s">
        <v>92</v>
      </c>
      <c r="B27" s="313" t="s">
        <v>17</v>
      </c>
      <c r="C27" s="301"/>
      <c r="D27" s="279" t="s">
        <v>189</v>
      </c>
      <c r="E27" s="298" t="s">
        <v>18</v>
      </c>
      <c r="F27" s="294" t="s">
        <v>36</v>
      </c>
      <c r="G27" s="279">
        <v>10</v>
      </c>
      <c r="H27" s="279"/>
      <c r="I27" s="51" t="s">
        <v>34</v>
      </c>
      <c r="J27" s="59">
        <v>44076</v>
      </c>
      <c r="K27" s="25">
        <v>10</v>
      </c>
      <c r="L27" s="23">
        <v>10</v>
      </c>
      <c r="M27" s="24">
        <v>35</v>
      </c>
      <c r="N27" s="25"/>
      <c r="O27" s="23"/>
      <c r="P27" s="24"/>
      <c r="Q27" s="25"/>
      <c r="R27" s="23"/>
      <c r="S27" s="24"/>
      <c r="T27" s="72"/>
      <c r="U27" s="104"/>
      <c r="V27" s="105"/>
      <c r="W27" s="106"/>
      <c r="X27" s="107"/>
      <c r="Y27" s="106"/>
      <c r="Z27" s="108"/>
      <c r="AA27" s="80"/>
      <c r="AB27" s="21"/>
      <c r="AC27" s="88" t="s">
        <v>97</v>
      </c>
      <c r="AD27" s="195">
        <v>35</v>
      </c>
      <c r="AE27" s="206">
        <v>35</v>
      </c>
      <c r="AF27" s="80"/>
      <c r="AG27" s="206"/>
      <c r="AH27" s="332"/>
      <c r="AI27" s="80"/>
      <c r="AJ27" s="206"/>
      <c r="AK27" s="80"/>
      <c r="AL27" s="206"/>
      <c r="AM27" s="80" t="s">
        <v>38</v>
      </c>
      <c r="AN27" s="22"/>
      <c r="AO27" s="206"/>
      <c r="AP27" s="80"/>
      <c r="AQ27" s="22"/>
      <c r="AR27" s="392" t="s">
        <v>44</v>
      </c>
      <c r="AS27" s="393"/>
      <c r="AT27" s="339">
        <f t="shared" si="0"/>
        <v>10</v>
      </c>
      <c r="AU27" s="341"/>
      <c r="AV27" s="341">
        <f t="shared" si="1"/>
        <v>0</v>
      </c>
      <c r="AW27" s="345">
        <f t="shared" si="2"/>
        <v>35</v>
      </c>
      <c r="AX27" s="346"/>
      <c r="AY27" s="346">
        <f t="shared" si="3"/>
        <v>0</v>
      </c>
      <c r="AZ27" s="350">
        <f t="shared" si="4"/>
        <v>10</v>
      </c>
      <c r="BA27" s="351"/>
      <c r="BB27" s="351">
        <f t="shared" si="5"/>
        <v>0</v>
      </c>
      <c r="BC27" s="354">
        <f t="shared" si="6"/>
        <v>35</v>
      </c>
      <c r="BD27" s="355"/>
      <c r="BE27" s="357">
        <f t="shared" si="7"/>
        <v>0</v>
      </c>
      <c r="BF27" s="359">
        <f t="shared" si="8"/>
        <v>35</v>
      </c>
      <c r="BG27" s="360"/>
      <c r="BH27" s="360">
        <f t="shared" si="9"/>
        <v>0</v>
      </c>
      <c r="BI27" s="362">
        <v>10</v>
      </c>
      <c r="BJ27" s="365"/>
      <c r="BK27" s="365"/>
      <c r="BL27" s="365">
        <f t="shared" si="10"/>
        <v>0</v>
      </c>
      <c r="BM27" s="365">
        <f t="shared" si="11"/>
        <v>0</v>
      </c>
      <c r="BN27" s="367">
        <v>0</v>
      </c>
      <c r="BO27" s="370"/>
      <c r="BP27" s="370"/>
      <c r="BQ27" s="370">
        <f t="shared" si="12"/>
        <v>0</v>
      </c>
      <c r="BR27" s="370">
        <f t="shared" si="13"/>
        <v>0</v>
      </c>
      <c r="BS27" s="383">
        <v>0</v>
      </c>
      <c r="BT27" s="373"/>
      <c r="BU27" s="373"/>
      <c r="BV27" s="373"/>
      <c r="BW27" s="373">
        <f t="shared" si="14"/>
        <v>0</v>
      </c>
      <c r="BX27" s="374">
        <v>1</v>
      </c>
      <c r="BY27" s="379"/>
      <c r="BZ27" s="379">
        <f t="shared" si="15"/>
        <v>0</v>
      </c>
      <c r="CA27" s="386">
        <f t="shared" si="16"/>
        <v>0</v>
      </c>
      <c r="CB27" s="340"/>
      <c r="CC27" s="340"/>
      <c r="CD27" s="340"/>
    </row>
    <row r="28" spans="1:82" ht="72" customHeight="1" x14ac:dyDescent="0.3">
      <c r="A28" s="303" t="s">
        <v>93</v>
      </c>
      <c r="B28" s="312" t="s">
        <v>111</v>
      </c>
      <c r="C28" s="278" t="s">
        <v>12</v>
      </c>
      <c r="D28" s="278" t="s">
        <v>189</v>
      </c>
      <c r="E28" s="278" t="s">
        <v>22</v>
      </c>
      <c r="F28" s="293" t="s">
        <v>52</v>
      </c>
      <c r="G28" s="278">
        <v>3</v>
      </c>
      <c r="H28" s="278">
        <v>1</v>
      </c>
      <c r="I28" s="50" t="s">
        <v>24</v>
      </c>
      <c r="J28" s="56"/>
      <c r="K28" s="43"/>
      <c r="L28" s="41"/>
      <c r="M28" s="42"/>
      <c r="N28" s="44">
        <v>18</v>
      </c>
      <c r="O28" s="41">
        <v>18</v>
      </c>
      <c r="P28" s="42">
        <v>20</v>
      </c>
      <c r="Q28" s="45">
        <v>18</v>
      </c>
      <c r="R28" s="41">
        <v>18</v>
      </c>
      <c r="S28" s="42">
        <v>20</v>
      </c>
      <c r="T28" s="71"/>
      <c r="U28" s="147"/>
      <c r="V28" s="151"/>
      <c r="W28" s="149"/>
      <c r="X28" s="19"/>
      <c r="Y28" s="149"/>
      <c r="Z28" s="150"/>
      <c r="AA28" s="79"/>
      <c r="AB28" s="84" t="s">
        <v>97</v>
      </c>
      <c r="AC28" s="85"/>
      <c r="AD28" s="77"/>
      <c r="AE28" s="209">
        <v>20</v>
      </c>
      <c r="AF28" s="79">
        <v>20</v>
      </c>
      <c r="AG28" s="209">
        <v>20</v>
      </c>
      <c r="AH28" s="331">
        <v>20</v>
      </c>
      <c r="AI28" s="79"/>
      <c r="AJ28" s="209"/>
      <c r="AK28" s="79"/>
      <c r="AL28" s="209"/>
      <c r="AM28" s="79" t="s">
        <v>42</v>
      </c>
      <c r="AN28" s="40" t="s">
        <v>54</v>
      </c>
      <c r="AO28" s="209" t="s">
        <v>53</v>
      </c>
      <c r="AP28" s="79"/>
      <c r="AQ28" s="40"/>
      <c r="AR28" s="394" t="s">
        <v>43</v>
      </c>
      <c r="AS28" s="395"/>
      <c r="AT28" s="339">
        <f t="shared" si="0"/>
        <v>36</v>
      </c>
      <c r="AU28" s="341"/>
      <c r="AV28" s="341">
        <f t="shared" si="1"/>
        <v>0</v>
      </c>
      <c r="AW28" s="345">
        <f t="shared" si="2"/>
        <v>40</v>
      </c>
      <c r="AX28" s="346"/>
      <c r="AY28" s="346">
        <f t="shared" si="3"/>
        <v>0</v>
      </c>
      <c r="AZ28" s="350">
        <f t="shared" si="4"/>
        <v>36</v>
      </c>
      <c r="BA28" s="351"/>
      <c r="BB28" s="351">
        <f t="shared" si="5"/>
        <v>0</v>
      </c>
      <c r="BC28" s="354">
        <f t="shared" si="6"/>
        <v>40</v>
      </c>
      <c r="BD28" s="355"/>
      <c r="BE28" s="357">
        <f t="shared" si="7"/>
        <v>0</v>
      </c>
      <c r="BF28" s="359">
        <f t="shared" si="8"/>
        <v>40</v>
      </c>
      <c r="BG28" s="360"/>
      <c r="BH28" s="360">
        <f t="shared" si="9"/>
        <v>0</v>
      </c>
      <c r="BI28" s="362">
        <v>6</v>
      </c>
      <c r="BJ28" s="365"/>
      <c r="BK28" s="365"/>
      <c r="BL28" s="365">
        <f t="shared" si="10"/>
        <v>0</v>
      </c>
      <c r="BM28" s="365">
        <f t="shared" si="11"/>
        <v>0</v>
      </c>
      <c r="BN28" s="367">
        <v>12</v>
      </c>
      <c r="BO28" s="370"/>
      <c r="BP28" s="370"/>
      <c r="BQ28" s="370">
        <f t="shared" si="12"/>
        <v>0</v>
      </c>
      <c r="BR28" s="370">
        <f t="shared" si="13"/>
        <v>0</v>
      </c>
      <c r="BS28" s="383">
        <v>6</v>
      </c>
      <c r="BT28" s="373"/>
      <c r="BU28" s="373"/>
      <c r="BV28" s="373"/>
      <c r="BW28" s="373">
        <f t="shared" si="14"/>
        <v>0</v>
      </c>
      <c r="BX28" s="374">
        <v>1</v>
      </c>
      <c r="BY28" s="379"/>
      <c r="BZ28" s="379">
        <f t="shared" si="15"/>
        <v>0</v>
      </c>
      <c r="CA28" s="386">
        <f t="shared" si="16"/>
        <v>0</v>
      </c>
    </row>
    <row r="29" spans="1:82" ht="39.75" customHeight="1" x14ac:dyDescent="0.3">
      <c r="A29" s="305" t="s">
        <v>94</v>
      </c>
      <c r="B29" s="314" t="s">
        <v>106</v>
      </c>
      <c r="C29" s="290" t="s">
        <v>0</v>
      </c>
      <c r="D29" s="290" t="s">
        <v>190</v>
      </c>
      <c r="E29" s="282" t="s">
        <v>20</v>
      </c>
      <c r="F29" s="282" t="s">
        <v>31</v>
      </c>
      <c r="G29" s="290">
        <v>3</v>
      </c>
      <c r="H29" s="282" t="s">
        <v>32</v>
      </c>
      <c r="I29" s="54" t="s">
        <v>33</v>
      </c>
      <c r="J29" s="62">
        <v>44090</v>
      </c>
      <c r="K29" s="29">
        <v>4</v>
      </c>
      <c r="L29" s="27">
        <v>4</v>
      </c>
      <c r="M29" s="28">
        <v>14</v>
      </c>
      <c r="N29" s="29">
        <v>14</v>
      </c>
      <c r="O29" s="27">
        <v>14</v>
      </c>
      <c r="P29" s="28">
        <v>14</v>
      </c>
      <c r="Q29" s="29"/>
      <c r="R29" s="27"/>
      <c r="S29" s="28"/>
      <c r="T29" s="75"/>
      <c r="U29" s="158"/>
      <c r="V29" s="164"/>
      <c r="W29" s="17"/>
      <c r="X29" s="14"/>
      <c r="Y29" s="17"/>
      <c r="Z29" s="13"/>
      <c r="AA29" s="81" t="s">
        <v>97</v>
      </c>
      <c r="AB29" s="86"/>
      <c r="AC29" s="87"/>
      <c r="AD29" s="194">
        <v>14</v>
      </c>
      <c r="AE29" s="207">
        <v>14</v>
      </c>
      <c r="AF29" s="81">
        <v>14</v>
      </c>
      <c r="AG29" s="207">
        <v>14</v>
      </c>
      <c r="AH29" s="321"/>
      <c r="AI29" s="81"/>
      <c r="AJ29" s="207"/>
      <c r="AK29" s="81"/>
      <c r="AL29" s="207"/>
      <c r="AM29" s="81" t="s">
        <v>41</v>
      </c>
      <c r="AN29" s="26" t="s">
        <v>39</v>
      </c>
      <c r="AO29" s="207"/>
      <c r="AP29" s="81"/>
      <c r="AQ29" s="26"/>
      <c r="AR29" s="402" t="s">
        <v>48</v>
      </c>
      <c r="AS29" s="403"/>
      <c r="AT29" s="339">
        <f t="shared" si="0"/>
        <v>18</v>
      </c>
      <c r="AU29" s="341"/>
      <c r="AV29" s="341">
        <f t="shared" si="1"/>
        <v>0</v>
      </c>
      <c r="AW29" s="345">
        <f t="shared" si="2"/>
        <v>28</v>
      </c>
      <c r="AX29" s="346"/>
      <c r="AY29" s="346">
        <f t="shared" si="3"/>
        <v>0</v>
      </c>
      <c r="AZ29" s="350">
        <f t="shared" si="4"/>
        <v>18</v>
      </c>
      <c r="BA29" s="351"/>
      <c r="BB29" s="351">
        <f t="shared" si="5"/>
        <v>0</v>
      </c>
      <c r="BC29" s="354">
        <f t="shared" si="6"/>
        <v>28</v>
      </c>
      <c r="BD29" s="355"/>
      <c r="BE29" s="357">
        <f t="shared" si="7"/>
        <v>0</v>
      </c>
      <c r="BF29" s="359">
        <f t="shared" si="8"/>
        <v>28</v>
      </c>
      <c r="BG29" s="360"/>
      <c r="BH29" s="360">
        <f t="shared" si="9"/>
        <v>0</v>
      </c>
      <c r="BI29" s="362">
        <v>8</v>
      </c>
      <c r="BJ29" s="365"/>
      <c r="BK29" s="365"/>
      <c r="BL29" s="365">
        <f t="shared" si="10"/>
        <v>0</v>
      </c>
      <c r="BM29" s="365">
        <f t="shared" si="11"/>
        <v>0</v>
      </c>
      <c r="BN29" s="367">
        <v>7</v>
      </c>
      <c r="BO29" s="370"/>
      <c r="BP29" s="370"/>
      <c r="BQ29" s="370">
        <f t="shared" si="12"/>
        <v>0</v>
      </c>
      <c r="BR29" s="370">
        <f t="shared" si="13"/>
        <v>0</v>
      </c>
      <c r="BS29" s="383">
        <v>0</v>
      </c>
      <c r="BT29" s="373"/>
      <c r="BU29" s="373"/>
      <c r="BV29" s="373"/>
      <c r="BW29" s="373">
        <f t="shared" si="14"/>
        <v>0</v>
      </c>
      <c r="BX29" s="374">
        <v>1</v>
      </c>
      <c r="BY29" s="379"/>
      <c r="BZ29" s="379">
        <f t="shared" si="15"/>
        <v>0</v>
      </c>
      <c r="CA29" s="386">
        <f t="shared" si="16"/>
        <v>0</v>
      </c>
    </row>
    <row r="30" spans="1:82" ht="33" customHeight="1" x14ac:dyDescent="0.3">
      <c r="A30" s="310" t="s">
        <v>142</v>
      </c>
      <c r="B30" s="317" t="s">
        <v>143</v>
      </c>
      <c r="C30" s="291" t="s">
        <v>14</v>
      </c>
      <c r="D30" s="291" t="s">
        <v>189</v>
      </c>
      <c r="E30" s="285" t="s">
        <v>20</v>
      </c>
      <c r="F30" s="285" t="s">
        <v>36</v>
      </c>
      <c r="G30" s="291">
        <v>3</v>
      </c>
      <c r="H30" s="285" t="s">
        <v>85</v>
      </c>
      <c r="I30" s="275" t="s">
        <v>35</v>
      </c>
      <c r="J30" s="66">
        <v>44097</v>
      </c>
      <c r="K30" s="67">
        <v>5</v>
      </c>
      <c r="L30" s="68">
        <v>5</v>
      </c>
      <c r="M30" s="69">
        <v>30</v>
      </c>
      <c r="N30" s="67">
        <v>30</v>
      </c>
      <c r="O30" s="68">
        <v>30</v>
      </c>
      <c r="P30" s="69">
        <v>30</v>
      </c>
      <c r="Q30" s="67"/>
      <c r="R30" s="68"/>
      <c r="S30" s="69"/>
      <c r="T30" s="76"/>
      <c r="U30" s="165"/>
      <c r="V30" s="166"/>
      <c r="W30" s="167"/>
      <c r="X30" s="168"/>
      <c r="Y30" s="167"/>
      <c r="Z30" s="169"/>
      <c r="AA30" s="90"/>
      <c r="AB30" s="64" t="s">
        <v>98</v>
      </c>
      <c r="AC30" s="89"/>
      <c r="AD30" s="193">
        <v>30</v>
      </c>
      <c r="AE30" s="210">
        <v>30</v>
      </c>
      <c r="AF30" s="83">
        <v>30</v>
      </c>
      <c r="AG30" s="210">
        <v>30</v>
      </c>
      <c r="AH30" s="330"/>
      <c r="AI30" s="83"/>
      <c r="AJ30" s="210"/>
      <c r="AK30" s="83"/>
      <c r="AL30" s="210"/>
      <c r="AM30" s="220" t="s">
        <v>45</v>
      </c>
      <c r="AN30" s="65" t="s">
        <v>50</v>
      </c>
      <c r="AO30" s="210" t="s">
        <v>47</v>
      </c>
      <c r="AP30" s="83"/>
      <c r="AQ30" s="65"/>
      <c r="AR30" s="400" t="s">
        <v>48</v>
      </c>
      <c r="AS30" s="401"/>
      <c r="AT30" s="339">
        <f t="shared" si="0"/>
        <v>35</v>
      </c>
      <c r="AU30" s="341"/>
      <c r="AV30" s="341">
        <f t="shared" si="1"/>
        <v>0</v>
      </c>
      <c r="AW30" s="345">
        <f t="shared" si="2"/>
        <v>60</v>
      </c>
      <c r="AX30" s="346"/>
      <c r="AY30" s="346">
        <f t="shared" si="3"/>
        <v>0</v>
      </c>
      <c r="AZ30" s="350">
        <f t="shared" si="4"/>
        <v>35</v>
      </c>
      <c r="BA30" s="351"/>
      <c r="BB30" s="351">
        <f t="shared" si="5"/>
        <v>0</v>
      </c>
      <c r="BC30" s="354">
        <f t="shared" si="6"/>
        <v>60</v>
      </c>
      <c r="BD30" s="355"/>
      <c r="BE30" s="357">
        <f t="shared" si="7"/>
        <v>0</v>
      </c>
      <c r="BF30" s="359">
        <f t="shared" si="8"/>
        <v>60</v>
      </c>
      <c r="BG30" s="360"/>
      <c r="BH30" s="360">
        <f t="shared" si="9"/>
        <v>0</v>
      </c>
      <c r="BI30" s="362">
        <v>10</v>
      </c>
      <c r="BJ30" s="365"/>
      <c r="BK30" s="365"/>
      <c r="BL30" s="365">
        <f t="shared" si="10"/>
        <v>0</v>
      </c>
      <c r="BM30" s="365">
        <f t="shared" si="11"/>
        <v>0</v>
      </c>
      <c r="BN30" s="367">
        <v>11</v>
      </c>
      <c r="BO30" s="370"/>
      <c r="BP30" s="370"/>
      <c r="BQ30" s="370">
        <f t="shared" si="12"/>
        <v>0</v>
      </c>
      <c r="BR30" s="370">
        <f t="shared" si="13"/>
        <v>0</v>
      </c>
      <c r="BS30" s="383">
        <v>3</v>
      </c>
      <c r="BT30" s="373"/>
      <c r="BU30" s="373"/>
      <c r="BV30" s="373"/>
      <c r="BW30" s="373">
        <f t="shared" si="14"/>
        <v>0</v>
      </c>
      <c r="BX30" s="374">
        <v>2</v>
      </c>
      <c r="BY30" s="379"/>
      <c r="BZ30" s="379">
        <f t="shared" si="15"/>
        <v>0</v>
      </c>
      <c r="CA30" s="386">
        <f t="shared" si="16"/>
        <v>0</v>
      </c>
    </row>
    <row r="31" spans="1:82" ht="32.25" customHeight="1" x14ac:dyDescent="0.3">
      <c r="A31" s="309" t="s">
        <v>146</v>
      </c>
      <c r="B31" s="316" t="s">
        <v>145</v>
      </c>
      <c r="C31" s="302" t="s">
        <v>13</v>
      </c>
      <c r="D31" s="284" t="s">
        <v>189</v>
      </c>
      <c r="E31" s="300" t="s">
        <v>20</v>
      </c>
      <c r="F31" s="283" t="s">
        <v>123</v>
      </c>
      <c r="G31" s="284">
        <v>2</v>
      </c>
      <c r="H31" s="284">
        <v>2</v>
      </c>
      <c r="I31" s="274" t="s">
        <v>60</v>
      </c>
      <c r="J31" s="112">
        <v>44104</v>
      </c>
      <c r="K31" s="111">
        <v>4</v>
      </c>
      <c r="L31" s="114">
        <v>4</v>
      </c>
      <c r="M31" s="115">
        <v>20</v>
      </c>
      <c r="N31" s="111">
        <v>20</v>
      </c>
      <c r="O31" s="114">
        <v>20</v>
      </c>
      <c r="P31" s="115">
        <v>20</v>
      </c>
      <c r="Q31" s="126"/>
      <c r="R31" s="133"/>
      <c r="S31" s="127"/>
      <c r="T31" s="183"/>
      <c r="U31" s="123"/>
      <c r="V31" s="124"/>
      <c r="W31" s="125"/>
      <c r="X31" s="126"/>
      <c r="Y31" s="125"/>
      <c r="Z31" s="127"/>
      <c r="AA31" s="97"/>
      <c r="AB31" s="93" t="s">
        <v>98</v>
      </c>
      <c r="AC31" s="94"/>
      <c r="AD31" s="203">
        <v>20</v>
      </c>
      <c r="AE31" s="326">
        <v>20</v>
      </c>
      <c r="AF31" s="92">
        <v>20</v>
      </c>
      <c r="AG31" s="326">
        <v>20</v>
      </c>
      <c r="AH31" s="329"/>
      <c r="AI31" s="204"/>
      <c r="AJ31" s="219"/>
      <c r="AK31" s="204"/>
      <c r="AL31" s="219"/>
      <c r="AM31" s="92" t="s">
        <v>41</v>
      </c>
      <c r="AN31" s="47" t="s">
        <v>135</v>
      </c>
      <c r="AO31" s="215"/>
      <c r="AP31" s="92"/>
      <c r="AQ31" s="93"/>
      <c r="AR31" s="398" t="s">
        <v>140</v>
      </c>
      <c r="AS31" s="399"/>
      <c r="AT31" s="339">
        <f t="shared" si="0"/>
        <v>24</v>
      </c>
      <c r="AU31" s="341"/>
      <c r="AV31" s="341">
        <f t="shared" si="1"/>
        <v>0</v>
      </c>
      <c r="AW31" s="345">
        <f t="shared" si="2"/>
        <v>40</v>
      </c>
      <c r="AX31" s="346"/>
      <c r="AY31" s="346">
        <f t="shared" si="3"/>
        <v>0</v>
      </c>
      <c r="AZ31" s="350">
        <f t="shared" si="4"/>
        <v>24</v>
      </c>
      <c r="BA31" s="351"/>
      <c r="BB31" s="351">
        <f t="shared" si="5"/>
        <v>0</v>
      </c>
      <c r="BC31" s="354">
        <f t="shared" si="6"/>
        <v>40</v>
      </c>
      <c r="BD31" s="355"/>
      <c r="BE31" s="357">
        <f t="shared" si="7"/>
        <v>0</v>
      </c>
      <c r="BF31" s="359">
        <f t="shared" si="8"/>
        <v>40</v>
      </c>
      <c r="BG31" s="360"/>
      <c r="BH31" s="360">
        <f t="shared" si="9"/>
        <v>0</v>
      </c>
      <c r="BI31" s="362">
        <v>8</v>
      </c>
      <c r="BJ31" s="365"/>
      <c r="BK31" s="365"/>
      <c r="BL31" s="365">
        <f t="shared" si="10"/>
        <v>0</v>
      </c>
      <c r="BM31" s="365">
        <f t="shared" si="11"/>
        <v>0</v>
      </c>
      <c r="BN31" s="367">
        <v>8</v>
      </c>
      <c r="BO31" s="370"/>
      <c r="BP31" s="370"/>
      <c r="BQ31" s="370">
        <f t="shared" si="12"/>
        <v>0</v>
      </c>
      <c r="BR31" s="370">
        <f t="shared" si="13"/>
        <v>0</v>
      </c>
      <c r="BS31" s="383">
        <v>0</v>
      </c>
      <c r="BT31" s="373"/>
      <c r="BU31" s="373"/>
      <c r="BV31" s="373"/>
      <c r="BW31" s="373">
        <f t="shared" si="14"/>
        <v>0</v>
      </c>
      <c r="BX31" s="374">
        <v>2</v>
      </c>
      <c r="BY31" s="379"/>
      <c r="BZ31" s="379">
        <f t="shared" si="15"/>
        <v>0</v>
      </c>
      <c r="CA31" s="386">
        <f t="shared" si="16"/>
        <v>0</v>
      </c>
    </row>
    <row r="32" spans="1:82" ht="30" customHeight="1" x14ac:dyDescent="0.3">
      <c r="A32" s="307" t="s">
        <v>147</v>
      </c>
      <c r="B32" s="316" t="s">
        <v>101</v>
      </c>
      <c r="C32" s="284" t="s">
        <v>13</v>
      </c>
      <c r="D32" s="284" t="s">
        <v>189</v>
      </c>
      <c r="E32" s="300" t="s">
        <v>20</v>
      </c>
      <c r="F32" s="283" t="s">
        <v>117</v>
      </c>
      <c r="G32" s="284">
        <v>2</v>
      </c>
      <c r="H32" s="283" t="s">
        <v>85</v>
      </c>
      <c r="I32" s="274" t="s">
        <v>60</v>
      </c>
      <c r="J32" s="112">
        <v>44109</v>
      </c>
      <c r="K32" s="111">
        <v>4</v>
      </c>
      <c r="L32" s="114">
        <v>4</v>
      </c>
      <c r="M32" s="115">
        <v>32</v>
      </c>
      <c r="N32" s="111">
        <v>32</v>
      </c>
      <c r="O32" s="114">
        <v>32</v>
      </c>
      <c r="P32" s="115">
        <v>32</v>
      </c>
      <c r="Q32" s="111"/>
      <c r="R32" s="114"/>
      <c r="S32" s="115"/>
      <c r="T32" s="116"/>
      <c r="U32" s="137">
        <v>4</v>
      </c>
      <c r="V32" s="138">
        <v>44112</v>
      </c>
      <c r="W32" s="139">
        <v>29</v>
      </c>
      <c r="X32" s="140">
        <v>29</v>
      </c>
      <c r="Y32" s="139">
        <v>29</v>
      </c>
      <c r="Z32" s="141">
        <v>29</v>
      </c>
      <c r="AA32" s="92"/>
      <c r="AB32" s="93" t="s">
        <v>98</v>
      </c>
      <c r="AC32" s="94"/>
      <c r="AD32" s="203">
        <v>32</v>
      </c>
      <c r="AE32" s="212">
        <v>32</v>
      </c>
      <c r="AF32" s="92">
        <v>32</v>
      </c>
      <c r="AG32" s="212">
        <v>32</v>
      </c>
      <c r="AH32" s="325"/>
      <c r="AI32" s="92">
        <v>29</v>
      </c>
      <c r="AJ32" s="212">
        <v>29</v>
      </c>
      <c r="AK32" s="92">
        <v>29</v>
      </c>
      <c r="AL32" s="212">
        <v>29</v>
      </c>
      <c r="AM32" s="92" t="s">
        <v>133</v>
      </c>
      <c r="AN32" s="47" t="s">
        <v>134</v>
      </c>
      <c r="AO32" s="212"/>
      <c r="AP32" s="92" t="s">
        <v>50</v>
      </c>
      <c r="AQ32" s="47" t="s">
        <v>47</v>
      </c>
      <c r="AR32" s="398" t="s">
        <v>140</v>
      </c>
      <c r="AS32" s="399"/>
      <c r="AT32" s="339">
        <f t="shared" si="0"/>
        <v>69</v>
      </c>
      <c r="AU32" s="341"/>
      <c r="AV32" s="341">
        <f t="shared" si="1"/>
        <v>0</v>
      </c>
      <c r="AW32" s="345">
        <f t="shared" si="2"/>
        <v>122</v>
      </c>
      <c r="AX32" s="346"/>
      <c r="AY32" s="346">
        <f t="shared" si="3"/>
        <v>0</v>
      </c>
      <c r="AZ32" s="350">
        <f t="shared" si="4"/>
        <v>65</v>
      </c>
      <c r="BA32" s="351"/>
      <c r="BB32" s="351">
        <f t="shared" si="5"/>
        <v>0</v>
      </c>
      <c r="BC32" s="354">
        <f t="shared" si="6"/>
        <v>122</v>
      </c>
      <c r="BD32" s="355"/>
      <c r="BE32" s="357">
        <f t="shared" si="7"/>
        <v>0</v>
      </c>
      <c r="BF32" s="359">
        <f t="shared" si="8"/>
        <v>122</v>
      </c>
      <c r="BG32" s="360"/>
      <c r="BH32" s="360">
        <f t="shared" si="9"/>
        <v>0</v>
      </c>
      <c r="BI32" s="362">
        <v>16</v>
      </c>
      <c r="BJ32" s="365"/>
      <c r="BK32" s="365"/>
      <c r="BL32" s="365">
        <f t="shared" si="10"/>
        <v>0</v>
      </c>
      <c r="BM32" s="365">
        <f t="shared" si="11"/>
        <v>0</v>
      </c>
      <c r="BN32" s="367">
        <v>25</v>
      </c>
      <c r="BO32" s="370"/>
      <c r="BP32" s="370"/>
      <c r="BQ32" s="370">
        <f t="shared" si="12"/>
        <v>0</v>
      </c>
      <c r="BR32" s="370">
        <f t="shared" si="13"/>
        <v>0</v>
      </c>
      <c r="BS32" s="383">
        <v>3</v>
      </c>
      <c r="BT32" s="373"/>
      <c r="BU32" s="373"/>
      <c r="BV32" s="373"/>
      <c r="BW32" s="373">
        <f t="shared" si="14"/>
        <v>0</v>
      </c>
      <c r="BX32" s="374">
        <v>2</v>
      </c>
      <c r="BY32" s="379"/>
      <c r="BZ32" s="379">
        <f t="shared" si="15"/>
        <v>0</v>
      </c>
      <c r="CA32" s="386">
        <f t="shared" si="16"/>
        <v>0</v>
      </c>
    </row>
    <row r="33" spans="1:82" ht="31.5" customHeight="1" x14ac:dyDescent="0.3">
      <c r="A33" s="309" t="s">
        <v>148</v>
      </c>
      <c r="B33" s="316" t="s">
        <v>150</v>
      </c>
      <c r="C33" s="302" t="s">
        <v>13</v>
      </c>
      <c r="D33" s="284" t="s">
        <v>193</v>
      </c>
      <c r="E33" s="300" t="s">
        <v>20</v>
      </c>
      <c r="F33" s="296" t="s">
        <v>122</v>
      </c>
      <c r="G33" s="284">
        <v>2</v>
      </c>
      <c r="H33" s="284">
        <v>2</v>
      </c>
      <c r="I33" s="274" t="s">
        <v>60</v>
      </c>
      <c r="J33" s="109">
        <v>44118</v>
      </c>
      <c r="K33" s="111">
        <v>4</v>
      </c>
      <c r="L33" s="114">
        <v>4</v>
      </c>
      <c r="M33" s="115">
        <v>27</v>
      </c>
      <c r="N33" s="111">
        <v>27</v>
      </c>
      <c r="O33" s="114">
        <v>27</v>
      </c>
      <c r="P33" s="115">
        <v>27</v>
      </c>
      <c r="Q33" s="126"/>
      <c r="R33" s="133"/>
      <c r="S33" s="127"/>
      <c r="T33" s="183"/>
      <c r="U33" s="123"/>
      <c r="V33" s="128"/>
      <c r="W33" s="125"/>
      <c r="X33" s="126"/>
      <c r="Y33" s="125"/>
      <c r="Z33" s="127"/>
      <c r="AA33" s="97"/>
      <c r="AB33" s="93" t="s">
        <v>98</v>
      </c>
      <c r="AC33" s="94"/>
      <c r="AD33" s="203">
        <v>27</v>
      </c>
      <c r="AE33" s="326">
        <v>27</v>
      </c>
      <c r="AF33" s="92">
        <v>27</v>
      </c>
      <c r="AG33" s="326">
        <v>27</v>
      </c>
      <c r="AH33" s="329"/>
      <c r="AI33" s="204"/>
      <c r="AJ33" s="219"/>
      <c r="AK33" s="204"/>
      <c r="AL33" s="219"/>
      <c r="AM33" s="92" t="s">
        <v>41</v>
      </c>
      <c r="AN33" s="47" t="s">
        <v>38</v>
      </c>
      <c r="AO33" s="212" t="s">
        <v>47</v>
      </c>
      <c r="AP33" s="92"/>
      <c r="AQ33" s="47"/>
      <c r="AR33" s="398" t="s">
        <v>140</v>
      </c>
      <c r="AS33" s="399"/>
      <c r="AT33" s="339">
        <f t="shared" si="0"/>
        <v>31</v>
      </c>
      <c r="AU33" s="341"/>
      <c r="AV33" s="341">
        <f t="shared" si="1"/>
        <v>0</v>
      </c>
      <c r="AW33" s="345">
        <f t="shared" si="2"/>
        <v>54</v>
      </c>
      <c r="AX33" s="346"/>
      <c r="AY33" s="346">
        <f t="shared" si="3"/>
        <v>0</v>
      </c>
      <c r="AZ33" s="350">
        <f t="shared" si="4"/>
        <v>31</v>
      </c>
      <c r="BA33" s="351"/>
      <c r="BB33" s="351">
        <f t="shared" si="5"/>
        <v>0</v>
      </c>
      <c r="BC33" s="354">
        <f t="shared" si="6"/>
        <v>54</v>
      </c>
      <c r="BD33" s="355"/>
      <c r="BE33" s="357">
        <f t="shared" si="7"/>
        <v>0</v>
      </c>
      <c r="BF33" s="359">
        <f t="shared" si="8"/>
        <v>54</v>
      </c>
      <c r="BG33" s="360"/>
      <c r="BH33" s="360">
        <f t="shared" si="9"/>
        <v>0</v>
      </c>
      <c r="BI33" s="362">
        <v>8</v>
      </c>
      <c r="BJ33" s="365"/>
      <c r="BK33" s="365"/>
      <c r="BL33" s="365">
        <f t="shared" si="10"/>
        <v>0</v>
      </c>
      <c r="BM33" s="365">
        <f t="shared" si="11"/>
        <v>0</v>
      </c>
      <c r="BN33" s="367">
        <v>10</v>
      </c>
      <c r="BO33" s="370"/>
      <c r="BP33" s="370"/>
      <c r="BQ33" s="370">
        <f t="shared" si="12"/>
        <v>0</v>
      </c>
      <c r="BR33" s="370">
        <f t="shared" si="13"/>
        <v>0</v>
      </c>
      <c r="BS33" s="383">
        <v>3</v>
      </c>
      <c r="BT33" s="373"/>
      <c r="BU33" s="373"/>
      <c r="BV33" s="373"/>
      <c r="BW33" s="373">
        <f t="shared" si="14"/>
        <v>0</v>
      </c>
      <c r="BX33" s="374">
        <v>2</v>
      </c>
      <c r="BY33" s="379"/>
      <c r="BZ33" s="379">
        <f t="shared" si="15"/>
        <v>0</v>
      </c>
      <c r="CA33" s="386">
        <f t="shared" si="16"/>
        <v>0</v>
      </c>
    </row>
    <row r="34" spans="1:82" x14ac:dyDescent="0.3">
      <c r="A34" s="304" t="s">
        <v>103</v>
      </c>
      <c r="B34" s="313" t="s">
        <v>17</v>
      </c>
      <c r="C34" s="301"/>
      <c r="D34" s="279" t="s">
        <v>189</v>
      </c>
      <c r="E34" s="298" t="s">
        <v>18</v>
      </c>
      <c r="F34" s="294" t="s">
        <v>36</v>
      </c>
      <c r="G34" s="279">
        <v>10</v>
      </c>
      <c r="H34" s="279"/>
      <c r="I34" s="51" t="s">
        <v>34</v>
      </c>
      <c r="J34" s="59">
        <v>44130</v>
      </c>
      <c r="K34" s="25">
        <v>10</v>
      </c>
      <c r="L34" s="23">
        <v>10</v>
      </c>
      <c r="M34" s="24">
        <v>35</v>
      </c>
      <c r="N34" s="25"/>
      <c r="O34" s="23"/>
      <c r="P34" s="24"/>
      <c r="Q34" s="25"/>
      <c r="R34" s="23"/>
      <c r="S34" s="24"/>
      <c r="T34" s="72"/>
      <c r="U34" s="104"/>
      <c r="V34" s="105"/>
      <c r="W34" s="106"/>
      <c r="X34" s="107"/>
      <c r="Y34" s="106"/>
      <c r="Z34" s="108"/>
      <c r="AA34" s="80"/>
      <c r="AB34" s="21"/>
      <c r="AC34" s="88" t="s">
        <v>97</v>
      </c>
      <c r="AD34" s="195">
        <v>35</v>
      </c>
      <c r="AE34" s="206">
        <v>35</v>
      </c>
      <c r="AF34" s="80"/>
      <c r="AG34" s="206"/>
      <c r="AH34" s="333"/>
      <c r="AI34" s="80"/>
      <c r="AJ34" s="206"/>
      <c r="AK34" s="80"/>
      <c r="AL34" s="206"/>
      <c r="AM34" s="80" t="s">
        <v>38</v>
      </c>
      <c r="AN34" s="22"/>
      <c r="AO34" s="206"/>
      <c r="AP34" s="80"/>
      <c r="AQ34" s="22"/>
      <c r="AR34" s="392" t="s">
        <v>44</v>
      </c>
      <c r="AS34" s="393"/>
      <c r="AT34" s="339">
        <f t="shared" si="0"/>
        <v>10</v>
      </c>
      <c r="AU34" s="341"/>
      <c r="AV34" s="341">
        <f t="shared" si="1"/>
        <v>0</v>
      </c>
      <c r="AW34" s="345">
        <f t="shared" si="2"/>
        <v>35</v>
      </c>
      <c r="AX34" s="346"/>
      <c r="AY34" s="346">
        <f t="shared" si="3"/>
        <v>0</v>
      </c>
      <c r="AZ34" s="350">
        <f t="shared" si="4"/>
        <v>10</v>
      </c>
      <c r="BA34" s="351"/>
      <c r="BB34" s="351">
        <f t="shared" si="5"/>
        <v>0</v>
      </c>
      <c r="BC34" s="354">
        <f t="shared" si="6"/>
        <v>35</v>
      </c>
      <c r="BD34" s="355"/>
      <c r="BE34" s="357">
        <f t="shared" si="7"/>
        <v>0</v>
      </c>
      <c r="BF34" s="359">
        <f t="shared" si="8"/>
        <v>35</v>
      </c>
      <c r="BG34" s="360"/>
      <c r="BH34" s="360">
        <f t="shared" si="9"/>
        <v>0</v>
      </c>
      <c r="BI34" s="362">
        <v>10</v>
      </c>
      <c r="BJ34" s="365"/>
      <c r="BK34" s="365"/>
      <c r="BL34" s="365">
        <f t="shared" si="10"/>
        <v>0</v>
      </c>
      <c r="BM34" s="365">
        <f t="shared" si="11"/>
        <v>0</v>
      </c>
      <c r="BN34" s="367">
        <v>0</v>
      </c>
      <c r="BO34" s="370"/>
      <c r="BP34" s="370"/>
      <c r="BQ34" s="370">
        <f t="shared" si="12"/>
        <v>0</v>
      </c>
      <c r="BR34" s="370">
        <f t="shared" si="13"/>
        <v>0</v>
      </c>
      <c r="BS34" s="383">
        <v>0</v>
      </c>
      <c r="BT34" s="373"/>
      <c r="BU34" s="373"/>
      <c r="BV34" s="373"/>
      <c r="BW34" s="373">
        <f t="shared" si="14"/>
        <v>0</v>
      </c>
      <c r="BX34" s="374">
        <v>1</v>
      </c>
      <c r="BY34" s="379"/>
      <c r="BZ34" s="379">
        <f t="shared" si="15"/>
        <v>0</v>
      </c>
      <c r="CA34" s="386">
        <f t="shared" si="16"/>
        <v>0</v>
      </c>
    </row>
    <row r="35" spans="1:82" ht="28.5" customHeight="1" x14ac:dyDescent="0.3">
      <c r="A35" s="307" t="s">
        <v>149</v>
      </c>
      <c r="B35" s="316" t="s">
        <v>102</v>
      </c>
      <c r="C35" s="284" t="s">
        <v>13</v>
      </c>
      <c r="D35" s="284" t="s">
        <v>191</v>
      </c>
      <c r="E35" s="300" t="s">
        <v>20</v>
      </c>
      <c r="F35" s="296" t="s">
        <v>118</v>
      </c>
      <c r="G35" s="284">
        <v>2</v>
      </c>
      <c r="H35" s="283" t="s">
        <v>85</v>
      </c>
      <c r="I35" s="274" t="s">
        <v>60</v>
      </c>
      <c r="J35" s="109">
        <v>44137</v>
      </c>
      <c r="K35" s="110">
        <v>4</v>
      </c>
      <c r="L35" s="114">
        <v>4</v>
      </c>
      <c r="M35" s="117">
        <v>26</v>
      </c>
      <c r="N35" s="110">
        <v>26</v>
      </c>
      <c r="O35" s="118">
        <v>26</v>
      </c>
      <c r="P35" s="117">
        <v>26</v>
      </c>
      <c r="Q35" s="119"/>
      <c r="R35" s="120"/>
      <c r="S35" s="121"/>
      <c r="T35" s="122"/>
      <c r="U35" s="134">
        <v>4</v>
      </c>
      <c r="V35" s="135">
        <v>44140</v>
      </c>
      <c r="W35" s="136">
        <v>28</v>
      </c>
      <c r="X35" s="111">
        <v>28</v>
      </c>
      <c r="Y35" s="136">
        <v>28</v>
      </c>
      <c r="Z35" s="115">
        <v>28</v>
      </c>
      <c r="AA35" s="95"/>
      <c r="AB35" s="93" t="s">
        <v>98</v>
      </c>
      <c r="AC35" s="94"/>
      <c r="AD35" s="200">
        <v>26</v>
      </c>
      <c r="AE35" s="327">
        <v>26</v>
      </c>
      <c r="AF35" s="336">
        <v>26</v>
      </c>
      <c r="AG35" s="327">
        <v>26</v>
      </c>
      <c r="AH35" s="329"/>
      <c r="AI35" s="202">
        <v>28</v>
      </c>
      <c r="AJ35" s="217">
        <v>28</v>
      </c>
      <c r="AK35" s="202">
        <v>28</v>
      </c>
      <c r="AL35" s="217">
        <v>28</v>
      </c>
      <c r="AM35" s="92" t="s">
        <v>133</v>
      </c>
      <c r="AN35" s="63" t="s">
        <v>50</v>
      </c>
      <c r="AO35" s="213"/>
      <c r="AP35" s="202" t="s">
        <v>139</v>
      </c>
      <c r="AQ35" s="48"/>
      <c r="AR35" s="398" t="s">
        <v>140</v>
      </c>
      <c r="AS35" s="399"/>
      <c r="AT35" s="339">
        <f t="shared" si="0"/>
        <v>62</v>
      </c>
      <c r="AU35" s="341"/>
      <c r="AV35" s="341">
        <f t="shared" si="1"/>
        <v>0</v>
      </c>
      <c r="AW35" s="345">
        <f t="shared" si="2"/>
        <v>108</v>
      </c>
      <c r="AX35" s="346"/>
      <c r="AY35" s="346">
        <f t="shared" si="3"/>
        <v>0</v>
      </c>
      <c r="AZ35" s="350">
        <f t="shared" si="4"/>
        <v>58</v>
      </c>
      <c r="BA35" s="351"/>
      <c r="BB35" s="351">
        <f t="shared" si="5"/>
        <v>0</v>
      </c>
      <c r="BC35" s="354">
        <f t="shared" si="6"/>
        <v>108</v>
      </c>
      <c r="BD35" s="355"/>
      <c r="BE35" s="357">
        <f t="shared" si="7"/>
        <v>0</v>
      </c>
      <c r="BF35" s="359">
        <f t="shared" si="8"/>
        <v>108</v>
      </c>
      <c r="BG35" s="360"/>
      <c r="BH35" s="360">
        <f t="shared" si="9"/>
        <v>0</v>
      </c>
      <c r="BI35" s="362">
        <v>16</v>
      </c>
      <c r="BJ35" s="365"/>
      <c r="BK35" s="365"/>
      <c r="BL35" s="365">
        <f t="shared" si="10"/>
        <v>0</v>
      </c>
      <c r="BM35" s="365">
        <f t="shared" si="11"/>
        <v>0</v>
      </c>
      <c r="BN35" s="367">
        <v>23</v>
      </c>
      <c r="BO35" s="370"/>
      <c r="BP35" s="371"/>
      <c r="BQ35" s="370">
        <f t="shared" si="12"/>
        <v>0</v>
      </c>
      <c r="BR35" s="370">
        <f t="shared" si="13"/>
        <v>0</v>
      </c>
      <c r="BS35" s="383">
        <v>0</v>
      </c>
      <c r="BT35" s="373"/>
      <c r="BU35" s="373"/>
      <c r="BV35" s="373"/>
      <c r="BW35" s="373">
        <f t="shared" si="14"/>
        <v>0</v>
      </c>
      <c r="BX35" s="374">
        <v>2</v>
      </c>
      <c r="BY35" s="379"/>
      <c r="BZ35" s="379">
        <f t="shared" si="15"/>
        <v>0</v>
      </c>
      <c r="CA35" s="386">
        <f t="shared" si="16"/>
        <v>0</v>
      </c>
    </row>
    <row r="36" spans="1:82" ht="38.25" customHeight="1" x14ac:dyDescent="0.3">
      <c r="A36" s="305" t="s">
        <v>104</v>
      </c>
      <c r="B36" s="314" t="s">
        <v>105</v>
      </c>
      <c r="C36" s="290" t="s">
        <v>0</v>
      </c>
      <c r="D36" s="290" t="s">
        <v>190</v>
      </c>
      <c r="E36" s="282" t="s">
        <v>20</v>
      </c>
      <c r="F36" s="282" t="s">
        <v>31</v>
      </c>
      <c r="G36" s="290">
        <v>3</v>
      </c>
      <c r="H36" s="282" t="s">
        <v>32</v>
      </c>
      <c r="I36" s="54" t="s">
        <v>33</v>
      </c>
      <c r="J36" s="62">
        <v>44144</v>
      </c>
      <c r="K36" s="29">
        <v>4</v>
      </c>
      <c r="L36" s="27">
        <v>4</v>
      </c>
      <c r="M36" s="28">
        <v>14</v>
      </c>
      <c r="N36" s="29">
        <v>14</v>
      </c>
      <c r="O36" s="27">
        <v>14</v>
      </c>
      <c r="P36" s="28">
        <v>14</v>
      </c>
      <c r="Q36" s="29"/>
      <c r="R36" s="27"/>
      <c r="S36" s="28"/>
      <c r="T36" s="75"/>
      <c r="U36" s="158"/>
      <c r="V36" s="164"/>
      <c r="W36" s="17"/>
      <c r="X36" s="14"/>
      <c r="Y36" s="17"/>
      <c r="Z36" s="13"/>
      <c r="AA36" s="81" t="s">
        <v>97</v>
      </c>
      <c r="AB36" s="86"/>
      <c r="AC36" s="87"/>
      <c r="AD36" s="194">
        <v>14</v>
      </c>
      <c r="AE36" s="207">
        <v>14</v>
      </c>
      <c r="AF36" s="81">
        <v>14</v>
      </c>
      <c r="AG36" s="207">
        <v>14</v>
      </c>
      <c r="AH36" s="321"/>
      <c r="AI36" s="81"/>
      <c r="AJ36" s="207"/>
      <c r="AK36" s="81"/>
      <c r="AL36" s="207"/>
      <c r="AM36" s="81" t="s">
        <v>41</v>
      </c>
      <c r="AN36" s="26" t="s">
        <v>39</v>
      </c>
      <c r="AO36" s="207"/>
      <c r="AP36" s="81"/>
      <c r="AQ36" s="26"/>
      <c r="AR36" s="402" t="s">
        <v>48</v>
      </c>
      <c r="AS36" s="403"/>
      <c r="AT36" s="339">
        <f t="shared" si="0"/>
        <v>18</v>
      </c>
      <c r="AU36" s="341"/>
      <c r="AV36" s="341">
        <f t="shared" si="1"/>
        <v>0</v>
      </c>
      <c r="AW36" s="345">
        <f t="shared" si="2"/>
        <v>28</v>
      </c>
      <c r="AX36" s="346"/>
      <c r="AY36" s="346">
        <f t="shared" si="3"/>
        <v>0</v>
      </c>
      <c r="AZ36" s="350">
        <f t="shared" si="4"/>
        <v>18</v>
      </c>
      <c r="BA36" s="351"/>
      <c r="BB36" s="351">
        <f t="shared" si="5"/>
        <v>0</v>
      </c>
      <c r="BC36" s="354">
        <f t="shared" si="6"/>
        <v>28</v>
      </c>
      <c r="BD36" s="355"/>
      <c r="BE36" s="357">
        <f t="shared" si="7"/>
        <v>0</v>
      </c>
      <c r="BF36" s="359">
        <f t="shared" si="8"/>
        <v>28</v>
      </c>
      <c r="BG36" s="360"/>
      <c r="BH36" s="360">
        <f t="shared" si="9"/>
        <v>0</v>
      </c>
      <c r="BI36" s="362">
        <v>8</v>
      </c>
      <c r="BJ36" s="365"/>
      <c r="BK36" s="365"/>
      <c r="BL36" s="365">
        <f t="shared" si="10"/>
        <v>0</v>
      </c>
      <c r="BM36" s="365">
        <f t="shared" si="11"/>
        <v>0</v>
      </c>
      <c r="BN36" s="367">
        <v>7</v>
      </c>
      <c r="BO36" s="370"/>
      <c r="BP36" s="370"/>
      <c r="BQ36" s="370">
        <f t="shared" si="12"/>
        <v>0</v>
      </c>
      <c r="BR36" s="370">
        <f t="shared" si="13"/>
        <v>0</v>
      </c>
      <c r="BS36" s="383">
        <v>0</v>
      </c>
      <c r="BT36" s="373"/>
      <c r="BU36" s="373"/>
      <c r="BV36" s="373"/>
      <c r="BW36" s="373">
        <f t="shared" si="14"/>
        <v>0</v>
      </c>
      <c r="BX36" s="374">
        <v>1</v>
      </c>
      <c r="BY36" s="379"/>
      <c r="BZ36" s="379">
        <f t="shared" si="15"/>
        <v>0</v>
      </c>
      <c r="CA36" s="386">
        <f t="shared" si="16"/>
        <v>0</v>
      </c>
    </row>
    <row r="37" spans="1:82" ht="37.5" customHeight="1" x14ac:dyDescent="0.3">
      <c r="A37" s="310" t="s">
        <v>107</v>
      </c>
      <c r="B37" s="317" t="s">
        <v>144</v>
      </c>
      <c r="C37" s="291" t="s">
        <v>14</v>
      </c>
      <c r="D37" s="291" t="s">
        <v>189</v>
      </c>
      <c r="E37" s="285" t="s">
        <v>20</v>
      </c>
      <c r="F37" s="285" t="s">
        <v>36</v>
      </c>
      <c r="G37" s="291">
        <v>3</v>
      </c>
      <c r="H37" s="285" t="s">
        <v>85</v>
      </c>
      <c r="I37" s="275" t="s">
        <v>35</v>
      </c>
      <c r="J37" s="66">
        <v>44158</v>
      </c>
      <c r="K37" s="67">
        <v>5</v>
      </c>
      <c r="L37" s="68">
        <v>5</v>
      </c>
      <c r="M37" s="69">
        <v>30</v>
      </c>
      <c r="N37" s="67">
        <v>30</v>
      </c>
      <c r="O37" s="68">
        <v>30</v>
      </c>
      <c r="P37" s="69">
        <v>30</v>
      </c>
      <c r="Q37" s="67"/>
      <c r="R37" s="68"/>
      <c r="S37" s="69"/>
      <c r="T37" s="76"/>
      <c r="U37" s="165"/>
      <c r="V37" s="166"/>
      <c r="W37" s="167"/>
      <c r="X37" s="168"/>
      <c r="Y37" s="167"/>
      <c r="Z37" s="169"/>
      <c r="AA37" s="90"/>
      <c r="AB37" s="64" t="s">
        <v>98</v>
      </c>
      <c r="AC37" s="89"/>
      <c r="AD37" s="193">
        <v>30</v>
      </c>
      <c r="AE37" s="210">
        <v>30</v>
      </c>
      <c r="AF37" s="83">
        <v>30</v>
      </c>
      <c r="AG37" s="210">
        <v>30</v>
      </c>
      <c r="AH37" s="330"/>
      <c r="AI37" s="83"/>
      <c r="AJ37" s="210"/>
      <c r="AK37" s="83"/>
      <c r="AL37" s="210"/>
      <c r="AM37" s="220" t="s">
        <v>45</v>
      </c>
      <c r="AN37" s="65" t="s">
        <v>50</v>
      </c>
      <c r="AO37" s="210" t="s">
        <v>47</v>
      </c>
      <c r="AP37" s="83"/>
      <c r="AQ37" s="65"/>
      <c r="AR37" s="400" t="s">
        <v>48</v>
      </c>
      <c r="AS37" s="401"/>
      <c r="AT37" s="339">
        <f t="shared" si="0"/>
        <v>35</v>
      </c>
      <c r="AU37" s="341"/>
      <c r="AV37" s="341">
        <f t="shared" si="1"/>
        <v>0</v>
      </c>
      <c r="AW37" s="345">
        <f t="shared" si="2"/>
        <v>60</v>
      </c>
      <c r="AX37" s="346"/>
      <c r="AY37" s="346">
        <f t="shared" si="3"/>
        <v>0</v>
      </c>
      <c r="AZ37" s="350">
        <f t="shared" si="4"/>
        <v>35</v>
      </c>
      <c r="BA37" s="351"/>
      <c r="BB37" s="351">
        <f t="shared" si="5"/>
        <v>0</v>
      </c>
      <c r="BC37" s="354">
        <f t="shared" si="6"/>
        <v>60</v>
      </c>
      <c r="BD37" s="355"/>
      <c r="BE37" s="357">
        <f t="shared" si="7"/>
        <v>0</v>
      </c>
      <c r="BF37" s="359">
        <f t="shared" si="8"/>
        <v>60</v>
      </c>
      <c r="BG37" s="360"/>
      <c r="BH37" s="360">
        <f t="shared" si="9"/>
        <v>0</v>
      </c>
      <c r="BI37" s="362">
        <v>10</v>
      </c>
      <c r="BJ37" s="365"/>
      <c r="BK37" s="365"/>
      <c r="BL37" s="365">
        <f t="shared" si="10"/>
        <v>0</v>
      </c>
      <c r="BM37" s="365">
        <f t="shared" si="11"/>
        <v>0</v>
      </c>
      <c r="BN37" s="367">
        <v>11</v>
      </c>
      <c r="BO37" s="370"/>
      <c r="BP37" s="370"/>
      <c r="BQ37" s="370">
        <f t="shared" si="12"/>
        <v>0</v>
      </c>
      <c r="BR37" s="370">
        <f t="shared" si="13"/>
        <v>0</v>
      </c>
      <c r="BS37" s="383">
        <v>3</v>
      </c>
      <c r="BT37" s="373"/>
      <c r="BU37" s="373"/>
      <c r="BV37" s="373"/>
      <c r="BW37" s="373">
        <f t="shared" si="14"/>
        <v>0</v>
      </c>
      <c r="BX37" s="374">
        <v>2</v>
      </c>
      <c r="BY37" s="379"/>
      <c r="BZ37" s="379">
        <f t="shared" si="15"/>
        <v>0</v>
      </c>
      <c r="CA37" s="386">
        <f t="shared" si="16"/>
        <v>0</v>
      </c>
    </row>
    <row r="38" spans="1:82" ht="18" customHeight="1" x14ac:dyDescent="0.3">
      <c r="A38" s="304" t="s">
        <v>108</v>
      </c>
      <c r="B38" s="313" t="s">
        <v>17</v>
      </c>
      <c r="C38" s="301"/>
      <c r="D38" s="279" t="s">
        <v>189</v>
      </c>
      <c r="E38" s="298" t="s">
        <v>18</v>
      </c>
      <c r="F38" s="294" t="s">
        <v>36</v>
      </c>
      <c r="G38" s="279">
        <v>10</v>
      </c>
      <c r="H38" s="279"/>
      <c r="I38" s="51" t="s">
        <v>34</v>
      </c>
      <c r="J38" s="59">
        <v>44160</v>
      </c>
      <c r="K38" s="25">
        <v>10</v>
      </c>
      <c r="L38" s="23">
        <v>10</v>
      </c>
      <c r="M38" s="24">
        <v>35</v>
      </c>
      <c r="N38" s="25"/>
      <c r="O38" s="23"/>
      <c r="P38" s="24"/>
      <c r="Q38" s="25"/>
      <c r="R38" s="23"/>
      <c r="S38" s="24"/>
      <c r="T38" s="72"/>
      <c r="U38" s="104"/>
      <c r="V38" s="105"/>
      <c r="W38" s="106"/>
      <c r="X38" s="107"/>
      <c r="Y38" s="106"/>
      <c r="Z38" s="108"/>
      <c r="AA38" s="80"/>
      <c r="AB38" s="21"/>
      <c r="AC38" s="88" t="s">
        <v>97</v>
      </c>
      <c r="AD38" s="195">
        <v>35</v>
      </c>
      <c r="AE38" s="206">
        <v>35</v>
      </c>
      <c r="AF38" s="80"/>
      <c r="AG38" s="206"/>
      <c r="AH38" s="323"/>
      <c r="AI38" s="80"/>
      <c r="AJ38" s="206"/>
      <c r="AK38" s="80"/>
      <c r="AL38" s="206"/>
      <c r="AM38" s="80" t="s">
        <v>38</v>
      </c>
      <c r="AN38" s="22"/>
      <c r="AO38" s="206"/>
      <c r="AP38" s="80"/>
      <c r="AQ38" s="22"/>
      <c r="AR38" s="392" t="s">
        <v>44</v>
      </c>
      <c r="AS38" s="393"/>
      <c r="AT38" s="339">
        <f t="shared" si="0"/>
        <v>10</v>
      </c>
      <c r="AU38" s="341"/>
      <c r="AV38" s="341">
        <f t="shared" si="1"/>
        <v>0</v>
      </c>
      <c r="AW38" s="345">
        <f t="shared" si="2"/>
        <v>35</v>
      </c>
      <c r="AX38" s="346"/>
      <c r="AY38" s="346">
        <f t="shared" si="3"/>
        <v>0</v>
      </c>
      <c r="AZ38" s="350">
        <f t="shared" si="4"/>
        <v>10</v>
      </c>
      <c r="BA38" s="351"/>
      <c r="BB38" s="351">
        <f t="shared" si="5"/>
        <v>0</v>
      </c>
      <c r="BC38" s="354">
        <f t="shared" si="6"/>
        <v>35</v>
      </c>
      <c r="BD38" s="355"/>
      <c r="BE38" s="357">
        <f t="shared" si="7"/>
        <v>0</v>
      </c>
      <c r="BF38" s="359">
        <f t="shared" si="8"/>
        <v>35</v>
      </c>
      <c r="BG38" s="360"/>
      <c r="BH38" s="360">
        <f t="shared" si="9"/>
        <v>0</v>
      </c>
      <c r="BI38" s="362">
        <v>10</v>
      </c>
      <c r="BJ38" s="365"/>
      <c r="BK38" s="365"/>
      <c r="BL38" s="365">
        <f t="shared" si="10"/>
        <v>0</v>
      </c>
      <c r="BM38" s="365">
        <f t="shared" si="11"/>
        <v>0</v>
      </c>
      <c r="BN38" s="367">
        <v>0</v>
      </c>
      <c r="BO38" s="370"/>
      <c r="BP38" s="370"/>
      <c r="BQ38" s="370">
        <f t="shared" si="12"/>
        <v>0</v>
      </c>
      <c r="BR38" s="370">
        <f t="shared" si="13"/>
        <v>0</v>
      </c>
      <c r="BS38" s="383">
        <v>0</v>
      </c>
      <c r="BT38" s="373"/>
      <c r="BU38" s="373"/>
      <c r="BV38" s="373"/>
      <c r="BW38" s="373">
        <f t="shared" si="14"/>
        <v>0</v>
      </c>
      <c r="BX38" s="374">
        <v>1</v>
      </c>
      <c r="BY38" s="379"/>
      <c r="BZ38" s="379">
        <f t="shared" si="15"/>
        <v>0</v>
      </c>
      <c r="CA38" s="386">
        <f t="shared" si="16"/>
        <v>0</v>
      </c>
    </row>
    <row r="39" spans="1:82" s="10" customFormat="1" ht="65.25" customHeight="1" thickBot="1" x14ac:dyDescent="0.35">
      <c r="A39" s="311" t="s">
        <v>109</v>
      </c>
      <c r="B39" s="318" t="s">
        <v>110</v>
      </c>
      <c r="C39" s="286" t="s">
        <v>12</v>
      </c>
      <c r="D39" s="286" t="s">
        <v>189</v>
      </c>
      <c r="E39" s="286" t="s">
        <v>22</v>
      </c>
      <c r="F39" s="297" t="s">
        <v>52</v>
      </c>
      <c r="G39" s="286">
        <v>3</v>
      </c>
      <c r="H39" s="286">
        <v>1</v>
      </c>
      <c r="I39" s="276" t="s">
        <v>24</v>
      </c>
      <c r="J39" s="224"/>
      <c r="K39" s="225"/>
      <c r="L39" s="226"/>
      <c r="M39" s="227"/>
      <c r="N39" s="228">
        <v>18</v>
      </c>
      <c r="O39" s="226">
        <v>18</v>
      </c>
      <c r="P39" s="227">
        <v>20</v>
      </c>
      <c r="Q39" s="229">
        <v>18</v>
      </c>
      <c r="R39" s="226">
        <v>18</v>
      </c>
      <c r="S39" s="227">
        <v>20</v>
      </c>
      <c r="T39" s="230"/>
      <c r="U39" s="231"/>
      <c r="V39" s="232"/>
      <c r="W39" s="233"/>
      <c r="X39" s="234"/>
      <c r="Y39" s="233"/>
      <c r="Z39" s="235"/>
      <c r="AA39" s="236"/>
      <c r="AB39" s="237" t="s">
        <v>97</v>
      </c>
      <c r="AC39" s="238"/>
      <c r="AD39" s="239"/>
      <c r="AE39" s="223">
        <v>20</v>
      </c>
      <c r="AF39" s="337">
        <v>20</v>
      </c>
      <c r="AG39" s="223">
        <v>20</v>
      </c>
      <c r="AH39" s="334">
        <v>20</v>
      </c>
      <c r="AI39" s="236"/>
      <c r="AJ39" s="223"/>
      <c r="AK39" s="236"/>
      <c r="AL39" s="223"/>
      <c r="AM39" s="236" t="s">
        <v>42</v>
      </c>
      <c r="AN39" s="222" t="s">
        <v>54</v>
      </c>
      <c r="AO39" s="223" t="s">
        <v>53</v>
      </c>
      <c r="AP39" s="236"/>
      <c r="AQ39" s="222"/>
      <c r="AR39" s="396" t="s">
        <v>43</v>
      </c>
      <c r="AS39" s="397"/>
      <c r="AT39" s="339">
        <f t="shared" si="0"/>
        <v>36</v>
      </c>
      <c r="AU39" s="341"/>
      <c r="AV39" s="341">
        <f t="shared" si="1"/>
        <v>0</v>
      </c>
      <c r="AW39" s="345">
        <f t="shared" si="2"/>
        <v>40</v>
      </c>
      <c r="AX39" s="346"/>
      <c r="AY39" s="346">
        <f t="shared" si="3"/>
        <v>0</v>
      </c>
      <c r="AZ39" s="350">
        <f t="shared" si="4"/>
        <v>36</v>
      </c>
      <c r="BA39" s="351"/>
      <c r="BB39" s="351">
        <f t="shared" si="5"/>
        <v>0</v>
      </c>
      <c r="BC39" s="354">
        <f t="shared" si="6"/>
        <v>40</v>
      </c>
      <c r="BD39" s="355"/>
      <c r="BE39" s="357">
        <f t="shared" si="7"/>
        <v>0</v>
      </c>
      <c r="BF39" s="359">
        <f t="shared" si="8"/>
        <v>40</v>
      </c>
      <c r="BG39" s="360"/>
      <c r="BH39" s="360">
        <f t="shared" si="9"/>
        <v>0</v>
      </c>
      <c r="BI39" s="362">
        <v>6</v>
      </c>
      <c r="BJ39" s="365"/>
      <c r="BK39" s="365"/>
      <c r="BL39" s="365">
        <f t="shared" si="10"/>
        <v>0</v>
      </c>
      <c r="BM39" s="365">
        <f t="shared" si="11"/>
        <v>0</v>
      </c>
      <c r="BN39" s="367">
        <v>12</v>
      </c>
      <c r="BO39" s="370"/>
      <c r="BP39" s="370"/>
      <c r="BQ39" s="370">
        <f t="shared" si="12"/>
        <v>0</v>
      </c>
      <c r="BR39" s="370">
        <f t="shared" si="13"/>
        <v>0</v>
      </c>
      <c r="BS39" s="383">
        <v>6</v>
      </c>
      <c r="BT39" s="373"/>
      <c r="BU39" s="373"/>
      <c r="BV39" s="373"/>
      <c r="BW39" s="373">
        <f t="shared" si="14"/>
        <v>0</v>
      </c>
      <c r="BX39" s="374">
        <v>1</v>
      </c>
      <c r="BY39" s="379"/>
      <c r="BZ39" s="379">
        <f t="shared" si="15"/>
        <v>0</v>
      </c>
      <c r="CA39" s="386">
        <f t="shared" si="16"/>
        <v>0</v>
      </c>
      <c r="CB39" s="340"/>
      <c r="CC39" s="340"/>
      <c r="CD39" s="340"/>
    </row>
    <row r="40" spans="1:82" s="16" customFormat="1" x14ac:dyDescent="0.3">
      <c r="A40" s="287" t="s">
        <v>154</v>
      </c>
      <c r="B40" s="263"/>
      <c r="C40" s="264"/>
      <c r="D40" s="265"/>
      <c r="E40" s="266"/>
      <c r="F40" s="267"/>
      <c r="G40" s="264"/>
      <c r="H40" s="242"/>
      <c r="I40" s="268"/>
      <c r="J40" s="268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70"/>
      <c r="V40" s="270"/>
      <c r="W40" s="270"/>
      <c r="X40" s="270"/>
      <c r="Y40" s="270"/>
      <c r="Z40" s="270"/>
      <c r="AA40" s="269"/>
      <c r="AB40" s="271"/>
      <c r="AC40" s="271"/>
      <c r="AD40" s="269"/>
      <c r="AE40" s="269"/>
      <c r="AF40" s="269"/>
      <c r="AG40" s="269"/>
      <c r="AH40" s="271"/>
      <c r="AI40" s="272"/>
      <c r="AJ40" s="272"/>
      <c r="AK40" s="272"/>
      <c r="AL40" s="269"/>
      <c r="AM40" s="273"/>
      <c r="AN40" s="273"/>
      <c r="AO40" s="273"/>
      <c r="AP40" s="273"/>
      <c r="AQ40" s="273"/>
      <c r="AR40" s="273"/>
      <c r="AS40" s="273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</row>
    <row r="41" spans="1:82" x14ac:dyDescent="0.3">
      <c r="A41" s="419" t="s">
        <v>151</v>
      </c>
      <c r="B41" s="419"/>
      <c r="C41" s="242"/>
      <c r="D41" s="243"/>
      <c r="E41" s="244"/>
      <c r="F41" s="245"/>
      <c r="G41" s="242"/>
      <c r="H41" s="242"/>
      <c r="I41" s="250"/>
      <c r="J41" s="250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8"/>
      <c r="V41" s="248"/>
      <c r="W41" s="248"/>
      <c r="X41" s="248"/>
      <c r="Y41" s="248"/>
      <c r="Z41" s="248"/>
      <c r="AA41" s="247"/>
      <c r="AB41" s="249"/>
      <c r="AC41" s="249"/>
      <c r="AD41" s="247"/>
      <c r="AE41" s="247"/>
      <c r="AF41" s="247"/>
      <c r="AG41" s="241"/>
      <c r="AH41" s="249"/>
      <c r="AI41" s="241"/>
      <c r="AJ41" s="247"/>
      <c r="AK41" s="247"/>
      <c r="AL41" s="247"/>
      <c r="AM41" s="16"/>
      <c r="AN41" s="16"/>
      <c r="AO41" s="16"/>
      <c r="AP41" s="16"/>
      <c r="CA41" s="385">
        <f>SUM(CA3:CA39)</f>
        <v>0</v>
      </c>
    </row>
    <row r="42" spans="1:82" x14ac:dyDescent="0.3">
      <c r="A42" s="419" t="s">
        <v>152</v>
      </c>
      <c r="B42" s="419"/>
      <c r="C42" s="251"/>
      <c r="D42" s="252"/>
      <c r="E42" s="253"/>
      <c r="F42" s="254"/>
      <c r="G42" s="251"/>
      <c r="H42" s="251"/>
      <c r="I42" s="255"/>
      <c r="J42" s="255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48"/>
      <c r="V42" s="248"/>
      <c r="W42" s="248"/>
      <c r="X42" s="248"/>
      <c r="Y42" s="248"/>
      <c r="Z42" s="248"/>
      <c r="AA42" s="256"/>
      <c r="AB42" s="249"/>
      <c r="AC42" s="249"/>
      <c r="AD42" s="256"/>
      <c r="AE42" s="256"/>
      <c r="AF42" s="256"/>
      <c r="AG42" s="256"/>
      <c r="AH42" s="248"/>
      <c r="AI42" s="256"/>
      <c r="AJ42" s="256"/>
      <c r="AK42" s="256"/>
      <c r="AL42" s="256"/>
      <c r="AM42" s="16"/>
      <c r="AN42" s="16"/>
      <c r="AO42" s="16"/>
      <c r="AP42" s="16"/>
    </row>
    <row r="43" spans="1:82" x14ac:dyDescent="0.3">
      <c r="A43" s="419" t="s">
        <v>153</v>
      </c>
      <c r="B43" s="419"/>
      <c r="C43" s="251"/>
      <c r="D43" s="252"/>
      <c r="E43" s="253"/>
      <c r="F43" s="254"/>
      <c r="G43" s="251"/>
      <c r="H43" s="254"/>
      <c r="I43" s="257"/>
      <c r="J43" s="257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48"/>
      <c r="V43" s="248"/>
      <c r="W43" s="248"/>
      <c r="X43" s="248"/>
      <c r="Y43" s="248"/>
      <c r="Z43" s="248"/>
      <c r="AA43" s="256"/>
      <c r="AB43" s="249"/>
      <c r="AC43" s="249"/>
      <c r="AD43" s="256"/>
      <c r="AE43" s="256"/>
      <c r="AF43" s="256"/>
      <c r="AG43" s="256"/>
      <c r="AH43" s="248"/>
      <c r="AI43" s="256"/>
      <c r="AJ43" s="256"/>
      <c r="AK43" s="256"/>
      <c r="AL43" s="256"/>
      <c r="AM43" s="16"/>
      <c r="AN43" s="16"/>
      <c r="AO43" s="16"/>
      <c r="AP43" s="16"/>
    </row>
    <row r="44" spans="1:82" x14ac:dyDescent="0.3">
      <c r="A44" s="240"/>
      <c r="B44" s="241"/>
      <c r="C44" s="242"/>
      <c r="D44" s="243"/>
      <c r="E44" s="244"/>
      <c r="F44" s="245"/>
      <c r="G44" s="242"/>
      <c r="H44" s="245"/>
      <c r="I44" s="246"/>
      <c r="J44" s="246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9"/>
      <c r="AC44" s="249"/>
      <c r="AD44" s="258"/>
      <c r="AE44" s="258"/>
      <c r="AF44" s="258"/>
      <c r="AG44" s="258"/>
      <c r="AH44" s="248"/>
      <c r="AI44" s="258"/>
      <c r="AJ44" s="259"/>
      <c r="AK44" s="247"/>
      <c r="AL44" s="247"/>
      <c r="AM44" s="16"/>
      <c r="AN44" s="16"/>
      <c r="AO44" s="16"/>
      <c r="AP44" s="16"/>
    </row>
    <row r="45" spans="1:82" s="10" customFormat="1" x14ac:dyDescent="0.3">
      <c r="A45" s="240"/>
      <c r="B45" s="241"/>
      <c r="C45" s="242"/>
      <c r="D45" s="243"/>
      <c r="E45" s="244"/>
      <c r="F45" s="245"/>
      <c r="G45" s="242"/>
      <c r="H45" s="242"/>
      <c r="I45" s="250"/>
      <c r="J45" s="250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0"/>
      <c r="BF45" s="340"/>
      <c r="BG45" s="340"/>
      <c r="BH45" s="340"/>
      <c r="BI45" s="340"/>
      <c r="BJ45" s="340"/>
      <c r="BK45" s="340"/>
      <c r="BL45" s="340"/>
      <c r="BM45" s="340"/>
      <c r="BN45" s="340"/>
      <c r="BO45" s="340"/>
      <c r="BP45" s="340"/>
      <c r="BQ45" s="340"/>
      <c r="BR45" s="340"/>
      <c r="BS45" s="340"/>
      <c r="BT45" s="340"/>
      <c r="BU45" s="340"/>
      <c r="BV45" s="340"/>
      <c r="BW45" s="340"/>
      <c r="BX45" s="340"/>
      <c r="BY45" s="340"/>
      <c r="BZ45" s="340"/>
      <c r="CA45" s="340"/>
      <c r="CB45" s="340"/>
      <c r="CC45" s="340"/>
      <c r="CD45" s="340"/>
    </row>
    <row r="46" spans="1:82" s="10" customFormat="1" x14ac:dyDescent="0.3">
      <c r="A46" s="240"/>
      <c r="B46" s="241"/>
      <c r="C46" s="242"/>
      <c r="D46" s="243"/>
      <c r="E46" s="244"/>
      <c r="F46" s="245"/>
      <c r="G46" s="242"/>
      <c r="H46" s="242"/>
      <c r="I46" s="250"/>
      <c r="J46" s="250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T46" s="340"/>
      <c r="AU46" s="340"/>
      <c r="AV46" s="340"/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340"/>
      <c r="BL46" s="340"/>
      <c r="BM46" s="340"/>
      <c r="BN46" s="340"/>
      <c r="BO46" s="340"/>
      <c r="BP46" s="340"/>
      <c r="BQ46" s="340"/>
      <c r="BR46" s="340"/>
      <c r="BS46" s="340"/>
      <c r="BT46" s="340"/>
      <c r="BU46" s="340"/>
      <c r="BV46" s="340"/>
      <c r="BW46" s="340"/>
      <c r="BX46" s="340"/>
      <c r="BY46" s="340"/>
      <c r="BZ46" s="340"/>
      <c r="CA46" s="340"/>
      <c r="CB46" s="340"/>
      <c r="CC46" s="340"/>
      <c r="CD46" s="340"/>
    </row>
    <row r="47" spans="1:82" x14ac:dyDescent="0.3">
      <c r="A47" s="260"/>
      <c r="B47" s="16"/>
      <c r="C47" s="261"/>
      <c r="D47" s="16"/>
      <c r="E47" s="16"/>
      <c r="F47" s="262"/>
      <c r="G47" s="16"/>
      <c r="J47" s="98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CA47" s="385"/>
    </row>
    <row r="48" spans="1:82" x14ac:dyDescent="0.3">
      <c r="A48" s="260"/>
      <c r="B48" s="16"/>
      <c r="C48" s="261"/>
      <c r="D48" s="16"/>
      <c r="E48" s="16"/>
      <c r="F48" s="262"/>
      <c r="G48" s="16"/>
      <c r="J48" s="98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CA48" s="385"/>
    </row>
    <row r="49" spans="1:79" x14ac:dyDescent="0.3">
      <c r="A49" s="260"/>
      <c r="B49" s="16"/>
      <c r="C49" s="261"/>
      <c r="D49" s="16"/>
      <c r="E49" s="16"/>
      <c r="F49" s="262"/>
      <c r="G49" s="16"/>
      <c r="J49" s="98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CA49" s="385"/>
    </row>
    <row r="50" spans="1:79" x14ac:dyDescent="0.3">
      <c r="A50" s="260"/>
      <c r="B50" s="16"/>
      <c r="C50" s="261"/>
      <c r="D50" s="16"/>
      <c r="E50" s="16"/>
      <c r="F50" s="262"/>
      <c r="G50" s="16"/>
      <c r="J50" s="98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CA50" s="385"/>
    </row>
    <row r="51" spans="1:79" x14ac:dyDescent="0.3">
      <c r="A51" s="260"/>
      <c r="B51" s="16"/>
      <c r="C51" s="261"/>
      <c r="D51" s="16"/>
      <c r="E51" s="16"/>
      <c r="F51" s="262"/>
      <c r="G51" s="16"/>
      <c r="J51" s="98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CA51" s="385"/>
    </row>
    <row r="52" spans="1:79" x14ac:dyDescent="0.3">
      <c r="A52" s="260"/>
      <c r="B52" s="16"/>
      <c r="C52" s="261"/>
      <c r="D52" s="16"/>
      <c r="E52" s="16"/>
      <c r="F52" s="262"/>
      <c r="G52" s="16"/>
      <c r="J52" s="98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</row>
    <row r="53" spans="1:79" x14ac:dyDescent="0.3">
      <c r="A53" s="260"/>
      <c r="B53" s="16"/>
      <c r="C53" s="261"/>
      <c r="D53" s="16"/>
      <c r="E53" s="16"/>
      <c r="F53" s="262"/>
      <c r="G53" s="16"/>
      <c r="J53" s="98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CA53" s="385"/>
    </row>
    <row r="54" spans="1:79" x14ac:dyDescent="0.3">
      <c r="A54" s="260"/>
      <c r="B54" s="16"/>
      <c r="C54" s="261"/>
      <c r="D54" s="16"/>
      <c r="E54" s="16"/>
      <c r="F54" s="262"/>
      <c r="G54" s="16"/>
      <c r="J54" s="98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</row>
    <row r="55" spans="1:79" x14ac:dyDescent="0.3">
      <c r="A55" s="260"/>
      <c r="B55" s="16"/>
      <c r="C55" s="261"/>
      <c r="D55" s="16"/>
      <c r="E55" s="16"/>
      <c r="F55" s="262"/>
      <c r="G55" s="16"/>
      <c r="J55" s="98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</row>
    <row r="56" spans="1:79" x14ac:dyDescent="0.3">
      <c r="A56" s="260"/>
      <c r="B56" s="16"/>
      <c r="C56" s="261"/>
      <c r="D56" s="16"/>
      <c r="E56" s="16"/>
      <c r="F56" s="262"/>
      <c r="G56" s="16"/>
      <c r="J56" s="98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</row>
    <row r="57" spans="1:79" x14ac:dyDescent="0.3">
      <c r="A57" s="260"/>
      <c r="B57" s="16"/>
      <c r="C57" s="261"/>
      <c r="D57" s="16"/>
      <c r="E57" s="16"/>
      <c r="F57" s="262"/>
      <c r="G57" s="16"/>
      <c r="J57" s="98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1:79" x14ac:dyDescent="0.3">
      <c r="A58" s="260"/>
      <c r="B58" s="16"/>
      <c r="C58" s="261"/>
      <c r="D58" s="16"/>
      <c r="E58" s="16"/>
      <c r="F58" s="262"/>
      <c r="G58" s="16"/>
      <c r="J58" s="98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</row>
    <row r="59" spans="1:79" x14ac:dyDescent="0.3">
      <c r="A59" s="260"/>
      <c r="B59" s="16"/>
      <c r="C59" s="261"/>
      <c r="D59" s="16"/>
      <c r="E59" s="16"/>
      <c r="F59" s="262"/>
      <c r="G59" s="16"/>
      <c r="J59" s="98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</row>
    <row r="60" spans="1:79" x14ac:dyDescent="0.3">
      <c r="A60" s="260"/>
      <c r="B60" s="16"/>
      <c r="C60" s="261"/>
      <c r="D60" s="16"/>
      <c r="E60" s="16"/>
      <c r="F60" s="262"/>
      <c r="G60" s="16"/>
      <c r="J60" s="98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</row>
    <row r="61" spans="1:79" x14ac:dyDescent="0.3">
      <c r="A61" s="260"/>
      <c r="B61" s="16"/>
      <c r="C61" s="261"/>
      <c r="D61" s="16"/>
      <c r="E61" s="16"/>
      <c r="F61" s="262"/>
      <c r="G61" s="16"/>
      <c r="J61" s="98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</row>
    <row r="62" spans="1:79" x14ac:dyDescent="0.3">
      <c r="A62" s="260"/>
      <c r="B62" s="16"/>
      <c r="C62" s="261"/>
      <c r="D62" s="16"/>
      <c r="E62" s="16"/>
      <c r="F62" s="262"/>
      <c r="G62" s="16"/>
      <c r="J62" s="98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</row>
    <row r="63" spans="1:79" x14ac:dyDescent="0.3">
      <c r="A63" s="260"/>
      <c r="B63" s="16"/>
      <c r="C63" s="261"/>
      <c r="D63" s="16"/>
      <c r="E63" s="16"/>
      <c r="F63" s="262"/>
      <c r="G63" s="16"/>
      <c r="J63" s="98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79" x14ac:dyDescent="0.3">
      <c r="J64" s="98"/>
    </row>
    <row r="65" spans="10:10" x14ac:dyDescent="0.3">
      <c r="J65" s="98"/>
    </row>
    <row r="66" spans="10:10" x14ac:dyDescent="0.3">
      <c r="J66" s="98"/>
    </row>
    <row r="67" spans="10:10" x14ac:dyDescent="0.3">
      <c r="J67" s="98"/>
    </row>
    <row r="68" spans="10:10" x14ac:dyDescent="0.3">
      <c r="J68" s="98"/>
    </row>
    <row r="69" spans="10:10" x14ac:dyDescent="0.3">
      <c r="J69" s="98"/>
    </row>
    <row r="70" spans="10:10" x14ac:dyDescent="0.3">
      <c r="J70" s="98"/>
    </row>
    <row r="71" spans="10:10" x14ac:dyDescent="0.3">
      <c r="J71" s="98"/>
    </row>
    <row r="72" spans="10:10" x14ac:dyDescent="0.3">
      <c r="J72" s="98"/>
    </row>
    <row r="73" spans="10:10" x14ac:dyDescent="0.3">
      <c r="J73" s="98"/>
    </row>
    <row r="74" spans="10:10" x14ac:dyDescent="0.3">
      <c r="J74" s="98"/>
    </row>
    <row r="75" spans="10:10" x14ac:dyDescent="0.3">
      <c r="J75" s="98"/>
    </row>
    <row r="76" spans="10:10" x14ac:dyDescent="0.3">
      <c r="J76" s="98"/>
    </row>
    <row r="77" spans="10:10" x14ac:dyDescent="0.3">
      <c r="J77" s="98"/>
    </row>
    <row r="78" spans="10:10" x14ac:dyDescent="0.3">
      <c r="J78" s="98"/>
    </row>
    <row r="79" spans="10:10" x14ac:dyDescent="0.3">
      <c r="J79" s="98"/>
    </row>
    <row r="80" spans="10:10" x14ac:dyDescent="0.3">
      <c r="J80" s="98"/>
    </row>
    <row r="81" spans="10:10" x14ac:dyDescent="0.3">
      <c r="J81" s="98"/>
    </row>
    <row r="82" spans="10:10" x14ac:dyDescent="0.3">
      <c r="J82" s="98"/>
    </row>
    <row r="83" spans="10:10" x14ac:dyDescent="0.3">
      <c r="J83" s="98"/>
    </row>
    <row r="84" spans="10:10" x14ac:dyDescent="0.3">
      <c r="J84" s="98"/>
    </row>
    <row r="85" spans="10:10" x14ac:dyDescent="0.3">
      <c r="J85" s="98"/>
    </row>
    <row r="86" spans="10:10" x14ac:dyDescent="0.3">
      <c r="J86" s="98"/>
    </row>
    <row r="87" spans="10:10" x14ac:dyDescent="0.3">
      <c r="J87" s="98"/>
    </row>
    <row r="88" spans="10:10" x14ac:dyDescent="0.3">
      <c r="J88" s="98"/>
    </row>
    <row r="89" spans="10:10" x14ac:dyDescent="0.3">
      <c r="J89" s="98"/>
    </row>
    <row r="90" spans="10:10" x14ac:dyDescent="0.3">
      <c r="J90" s="98"/>
    </row>
    <row r="91" spans="10:10" x14ac:dyDescent="0.3">
      <c r="J91" s="98"/>
    </row>
    <row r="92" spans="10:10" x14ac:dyDescent="0.3">
      <c r="J92" s="98"/>
    </row>
    <row r="93" spans="10:10" x14ac:dyDescent="0.3">
      <c r="J93" s="98"/>
    </row>
    <row r="94" spans="10:10" x14ac:dyDescent="0.3">
      <c r="J94" s="98"/>
    </row>
    <row r="95" spans="10:10" x14ac:dyDescent="0.3">
      <c r="J95" s="98"/>
    </row>
    <row r="96" spans="10:10" x14ac:dyDescent="0.3">
      <c r="J96" s="98"/>
    </row>
    <row r="97" spans="10:10" x14ac:dyDescent="0.3">
      <c r="J97" s="98"/>
    </row>
    <row r="98" spans="10:10" x14ac:dyDescent="0.3">
      <c r="J98" s="98"/>
    </row>
    <row r="99" spans="10:10" x14ac:dyDescent="0.3">
      <c r="J99" s="98"/>
    </row>
    <row r="100" spans="10:10" x14ac:dyDescent="0.3">
      <c r="J100" s="98"/>
    </row>
    <row r="101" spans="10:10" x14ac:dyDescent="0.3">
      <c r="J101" s="98"/>
    </row>
    <row r="102" spans="10:10" x14ac:dyDescent="0.3">
      <c r="J102" s="98"/>
    </row>
    <row r="103" spans="10:10" x14ac:dyDescent="0.3">
      <c r="J103" s="98"/>
    </row>
    <row r="104" spans="10:10" x14ac:dyDescent="0.3">
      <c r="J104" s="98"/>
    </row>
    <row r="105" spans="10:10" x14ac:dyDescent="0.3">
      <c r="J105" s="98"/>
    </row>
    <row r="106" spans="10:10" x14ac:dyDescent="0.3">
      <c r="J106" s="98"/>
    </row>
    <row r="107" spans="10:10" x14ac:dyDescent="0.3">
      <c r="J107" s="98"/>
    </row>
    <row r="108" spans="10:10" x14ac:dyDescent="0.3">
      <c r="J108" s="98"/>
    </row>
    <row r="109" spans="10:10" x14ac:dyDescent="0.3">
      <c r="J109" s="98"/>
    </row>
    <row r="110" spans="10:10" x14ac:dyDescent="0.3">
      <c r="J110" s="98"/>
    </row>
    <row r="111" spans="10:10" x14ac:dyDescent="0.3">
      <c r="J111" s="98"/>
    </row>
    <row r="112" spans="10:10" x14ac:dyDescent="0.3">
      <c r="J112" s="98"/>
    </row>
    <row r="113" spans="10:10" x14ac:dyDescent="0.3">
      <c r="J113" s="98"/>
    </row>
    <row r="114" spans="10:10" x14ac:dyDescent="0.3">
      <c r="J114" s="98"/>
    </row>
    <row r="115" spans="10:10" x14ac:dyDescent="0.3">
      <c r="J115" s="98"/>
    </row>
    <row r="116" spans="10:10" x14ac:dyDescent="0.3">
      <c r="J116" s="98"/>
    </row>
    <row r="117" spans="10:10" x14ac:dyDescent="0.3">
      <c r="J117" s="98"/>
    </row>
    <row r="118" spans="10:10" x14ac:dyDescent="0.3">
      <c r="J118" s="98"/>
    </row>
    <row r="119" spans="10:10" x14ac:dyDescent="0.3">
      <c r="J119" s="98"/>
    </row>
    <row r="120" spans="10:10" x14ac:dyDescent="0.3">
      <c r="J120" s="98"/>
    </row>
    <row r="121" spans="10:10" x14ac:dyDescent="0.3">
      <c r="J121" s="98"/>
    </row>
    <row r="122" spans="10:10" x14ac:dyDescent="0.3">
      <c r="J122" s="98"/>
    </row>
    <row r="123" spans="10:10" x14ac:dyDescent="0.3">
      <c r="J123" s="98"/>
    </row>
    <row r="124" spans="10:10" x14ac:dyDescent="0.3">
      <c r="J124" s="98"/>
    </row>
    <row r="125" spans="10:10" x14ac:dyDescent="0.3">
      <c r="J125" s="98"/>
    </row>
    <row r="126" spans="10:10" x14ac:dyDescent="0.3">
      <c r="J126" s="98"/>
    </row>
    <row r="127" spans="10:10" x14ac:dyDescent="0.3">
      <c r="J127" s="98"/>
    </row>
    <row r="128" spans="10:10" x14ac:dyDescent="0.3">
      <c r="J128" s="98"/>
    </row>
    <row r="129" spans="10:10" x14ac:dyDescent="0.3">
      <c r="J129" s="98"/>
    </row>
    <row r="130" spans="10:10" x14ac:dyDescent="0.3">
      <c r="J130" s="98"/>
    </row>
    <row r="131" spans="10:10" x14ac:dyDescent="0.3">
      <c r="J131" s="98"/>
    </row>
    <row r="132" spans="10:10" x14ac:dyDescent="0.3">
      <c r="J132" s="98"/>
    </row>
    <row r="133" spans="10:10" x14ac:dyDescent="0.3">
      <c r="J133" s="98"/>
    </row>
    <row r="134" spans="10:10" x14ac:dyDescent="0.3">
      <c r="J134" s="98"/>
    </row>
    <row r="135" spans="10:10" x14ac:dyDescent="0.3">
      <c r="J135" s="98"/>
    </row>
    <row r="136" spans="10:10" x14ac:dyDescent="0.3">
      <c r="J136" s="98"/>
    </row>
    <row r="137" spans="10:10" x14ac:dyDescent="0.3">
      <c r="J137" s="98"/>
    </row>
    <row r="138" spans="10:10" x14ac:dyDescent="0.3">
      <c r="J138" s="98"/>
    </row>
    <row r="139" spans="10:10" x14ac:dyDescent="0.3">
      <c r="J139" s="98"/>
    </row>
    <row r="140" spans="10:10" x14ac:dyDescent="0.3">
      <c r="J140" s="98"/>
    </row>
    <row r="141" spans="10:10" x14ac:dyDescent="0.3">
      <c r="J141" s="98"/>
    </row>
    <row r="142" spans="10:10" x14ac:dyDescent="0.3">
      <c r="J142" s="98"/>
    </row>
    <row r="143" spans="10:10" x14ac:dyDescent="0.3">
      <c r="J143" s="98"/>
    </row>
    <row r="144" spans="10:10" x14ac:dyDescent="0.3">
      <c r="J144" s="98"/>
    </row>
    <row r="145" spans="10:10" x14ac:dyDescent="0.3">
      <c r="J145" s="98"/>
    </row>
    <row r="146" spans="10:10" x14ac:dyDescent="0.3">
      <c r="J146" s="98"/>
    </row>
    <row r="147" spans="10:10" x14ac:dyDescent="0.3">
      <c r="J147" s="98"/>
    </row>
    <row r="148" spans="10:10" x14ac:dyDescent="0.3">
      <c r="J148" s="98"/>
    </row>
  </sheetData>
  <autoFilter ref="A2:AFN43" xr:uid="{E2DC3982-BE83-47D4-B5E7-2408249ED268}">
    <filterColumn colId="43" showButton="0"/>
  </autoFilter>
  <mergeCells count="54">
    <mergeCell ref="A42:B42"/>
    <mergeCell ref="A43:B43"/>
    <mergeCell ref="L1:N1"/>
    <mergeCell ref="O1:Q1"/>
    <mergeCell ref="R1:T1"/>
    <mergeCell ref="A41:B41"/>
    <mergeCell ref="J1:K1"/>
    <mergeCell ref="AR4:AS4"/>
    <mergeCell ref="AM1:AO1"/>
    <mergeCell ref="AR2:AS2"/>
    <mergeCell ref="AR13:AS13"/>
    <mergeCell ref="AR6:AS6"/>
    <mergeCell ref="AR7:AS7"/>
    <mergeCell ref="AR5:AS5"/>
    <mergeCell ref="AR8:AS8"/>
    <mergeCell ref="AR9:AS9"/>
    <mergeCell ref="AR22:AS22"/>
    <mergeCell ref="AR23:AS23"/>
    <mergeCell ref="W1:X1"/>
    <mergeCell ref="Y1:Z1"/>
    <mergeCell ref="AF1:AG1"/>
    <mergeCell ref="AI1:AJ1"/>
    <mergeCell ref="AR3:AS3"/>
    <mergeCell ref="AK1:AL1"/>
    <mergeCell ref="AR16:AS16"/>
    <mergeCell ref="AR17:AS17"/>
    <mergeCell ref="AR12:AS12"/>
    <mergeCell ref="AR11:AS11"/>
    <mergeCell ref="AA1:AC1"/>
    <mergeCell ref="AP1:AQ1"/>
    <mergeCell ref="AR10:AS10"/>
    <mergeCell ref="AD1:AE1"/>
    <mergeCell ref="AR14:AS14"/>
    <mergeCell ref="AR15:AS15"/>
    <mergeCell ref="AR18:AS18"/>
    <mergeCell ref="AR19:AS19"/>
    <mergeCell ref="AR21:AS21"/>
    <mergeCell ref="AR20:AS20"/>
    <mergeCell ref="AR24:AS24"/>
    <mergeCell ref="AR25:AS25"/>
    <mergeCell ref="AR39:AS39"/>
    <mergeCell ref="AR35:AS35"/>
    <mergeCell ref="AR30:AS30"/>
    <mergeCell ref="AR31:AS31"/>
    <mergeCell ref="AR32:AS32"/>
    <mergeCell ref="AR33:AS33"/>
    <mergeCell ref="AR34:AS34"/>
    <mergeCell ref="AR36:AS36"/>
    <mergeCell ref="AR37:AS37"/>
    <mergeCell ref="AR38:AS38"/>
    <mergeCell ref="AR26:AS26"/>
    <mergeCell ref="AR27:AS27"/>
    <mergeCell ref="AR28:AS28"/>
    <mergeCell ref="AR29:AS29"/>
  </mergeCells>
  <pageMargins left="0.7" right="0.7" top="0.75" bottom="0.75" header="0.3" footer="0.3"/>
  <pageSetup paperSize="9" scale="3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Detaily ku školeniam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Lojzo</dc:creator>
  <cp:lastModifiedBy>Michal Urban</cp:lastModifiedBy>
  <cp:lastPrinted>2020-01-02T14:19:45Z</cp:lastPrinted>
  <dcterms:created xsi:type="dcterms:W3CDTF">2018-01-10T12:54:31Z</dcterms:created>
  <dcterms:modified xsi:type="dcterms:W3CDTF">2020-01-03T14:28:25Z</dcterms:modified>
</cp:coreProperties>
</file>